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V6" i="1"/>
  <c r="CU6"/>
  <c r="CV4"/>
  <c r="CV3"/>
  <c r="CV2"/>
  <c r="CV5" s="1"/>
  <c r="CU5"/>
  <c r="CU4"/>
  <c r="CU3"/>
  <c r="CU2"/>
  <c r="BV3"/>
  <c r="CA3"/>
  <c r="BZ3"/>
  <c r="BY3"/>
  <c r="BX3"/>
  <c r="BW3"/>
  <c r="CB3"/>
  <c r="CC3"/>
  <c r="CD3"/>
  <c r="CE3"/>
  <c r="CF3"/>
  <c r="CG3"/>
  <c r="CH3"/>
  <c r="D14"/>
  <c r="D15"/>
  <c r="D16"/>
  <c r="D17"/>
  <c r="D18"/>
  <c r="D19"/>
  <c r="D13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F6"/>
  <c r="K11"/>
  <c r="CJ3"/>
  <c r="CK3"/>
  <c r="CL3"/>
  <c r="CM3"/>
  <c r="CN3"/>
  <c r="CO3"/>
  <c r="CP3"/>
  <c r="CQ3"/>
  <c r="CR3"/>
  <c r="CS3"/>
  <c r="CT3"/>
  <c r="CI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F3"/>
  <c r="B11"/>
  <c r="C11"/>
  <c r="E11"/>
  <c r="F11"/>
  <c r="G11"/>
  <c r="H11"/>
  <c r="I11"/>
  <c r="J11"/>
  <c r="D11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W5"/>
  <c r="CX5"/>
  <c r="CY5"/>
  <c r="CZ5"/>
  <c r="DA5"/>
  <c r="DB5"/>
  <c r="DC5"/>
  <c r="DD5"/>
  <c r="DE5"/>
  <c r="DF5"/>
  <c r="DG5"/>
  <c r="DH5"/>
  <c r="DI5"/>
  <c r="DJ5"/>
  <c r="DK5"/>
  <c r="DL5"/>
  <c r="DM5"/>
  <c r="DN5"/>
  <c r="DO5"/>
  <c r="DP5"/>
  <c r="DQ5"/>
  <c r="DR5"/>
  <c r="DS5"/>
  <c r="DT5"/>
  <c r="DU5"/>
  <c r="DV5"/>
  <c r="DW5"/>
  <c r="DX5"/>
  <c r="DY5"/>
  <c r="DZ5"/>
  <c r="EA5"/>
  <c r="EB5"/>
  <c r="EC5"/>
  <c r="ED5"/>
  <c r="EE5"/>
  <c r="EF5"/>
  <c r="EG5"/>
  <c r="EH5"/>
  <c r="EI5"/>
  <c r="EJ5"/>
  <c r="EK5"/>
  <c r="EL5"/>
  <c r="EM5"/>
  <c r="EN5"/>
  <c r="EO5"/>
  <c r="EP5"/>
  <c r="EQ5"/>
  <c r="ER5"/>
  <c r="ES5"/>
  <c r="ET5"/>
  <c r="EU5"/>
  <c r="EV5"/>
  <c r="EW5"/>
  <c r="EX5"/>
  <c r="EY5"/>
  <c r="EZ5"/>
  <c r="FA5"/>
  <c r="FB5"/>
  <c r="FC5"/>
  <c r="FD5"/>
  <c r="FE5"/>
  <c r="FF5"/>
  <c r="FG5"/>
  <c r="FH5"/>
  <c r="FI5"/>
  <c r="FJ5"/>
  <c r="FK5"/>
  <c r="FL5"/>
  <c r="FM5"/>
  <c r="FN5"/>
  <c r="FO5"/>
  <c r="FP5"/>
  <c r="FQ5"/>
  <c r="FR5"/>
  <c r="FS5"/>
  <c r="FT5"/>
  <c r="FU5"/>
  <c r="FV5"/>
  <c r="FW5"/>
  <c r="FX5"/>
  <c r="FY5"/>
  <c r="FZ5"/>
  <c r="GA5"/>
  <c r="GB5"/>
  <c r="GC5"/>
  <c r="GD5"/>
  <c r="GE5"/>
  <c r="GF5"/>
  <c r="GG5"/>
  <c r="GH5"/>
  <c r="GI5"/>
  <c r="GJ5"/>
  <c r="GK5"/>
  <c r="GL5"/>
  <c r="GM5"/>
  <c r="GN5"/>
  <c r="GO5"/>
  <c r="GP5"/>
  <c r="F5"/>
</calcChain>
</file>

<file path=xl/sharedStrings.xml><?xml version="1.0" encoding="utf-8"?>
<sst xmlns="http://schemas.openxmlformats.org/spreadsheetml/2006/main" count="9" uniqueCount="9">
  <si>
    <t xml:space="preserve">Total 12 Western Europe </t>
  </si>
  <si>
    <t>Irish GDP @ 1995 prices</t>
  </si>
  <si>
    <t>Irish GNP @ 1995 prices</t>
  </si>
  <si>
    <t>Ireland GDP per capita</t>
  </si>
  <si>
    <t>Ireland GNP per capita</t>
  </si>
  <si>
    <t>Ireland vs Europe (GDP)</t>
  </si>
  <si>
    <t>Ireland vs Europe (GNP)</t>
  </si>
  <si>
    <t>GDP @ 1995</t>
  </si>
  <si>
    <t>GNP @ 1995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</si>
</sst>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color indexed="60"/>
      <name val="Arial"/>
      <family val="2"/>
    </font>
    <font>
      <b/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0" fillId="0" borderId="0" xfId="1" applyNumberFormat="1" applyFont="1"/>
    <xf numFmtId="0" fontId="3" fillId="0" borderId="0" xfId="0" applyFont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/>
  </cellXfs>
  <cellStyles count="2">
    <cellStyle name="ANCLAS,REZONES Y SUS PARTES,DE FUNDICION,DE HIERRO O DE ACE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strRef>
              <c:f>Sheet1!$A$2</c:f>
              <c:strCache>
                <c:ptCount val="1"/>
                <c:pt idx="0">
                  <c:v>Ireland GDP per capita</c:v>
                </c:pt>
              </c:strCache>
            </c:strRef>
          </c:tx>
          <c:marker>
            <c:symbol val="none"/>
          </c:marker>
          <c:cat>
            <c:numRef>
              <c:f>Sheet1!$L$1:$CV$1</c:f>
              <c:numCache>
                <c:formatCode>General</c:formatCode>
                <c:ptCount val="89"/>
                <c:pt idx="0">
                  <c:v>1913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</c:numCache>
            </c:numRef>
          </c:cat>
          <c:val>
            <c:numRef>
              <c:f>Sheet1!$L$2:$CV$2</c:f>
              <c:numCache>
                <c:formatCode>#,##0</c:formatCode>
                <c:ptCount val="89"/>
                <c:pt idx="0">
                  <c:v>2736.0791532443627</c:v>
                </c:pt>
                <c:pt idx="1">
                  <c:v>2532.6227390180879</c:v>
                </c:pt>
                <c:pt idx="2">
                  <c:v>2598.2678214523653</c:v>
                </c:pt>
                <c:pt idx="3">
                  <c:v>2574.6516257465164</c:v>
                </c:pt>
                <c:pt idx="4">
                  <c:v>2569.0515806988351</c:v>
                </c:pt>
                <c:pt idx="5">
                  <c:v>2572.8643216080404</c:v>
                </c:pt>
                <c:pt idx="6">
                  <c:v>2571.5247391450689</c:v>
                </c:pt>
                <c:pt idx="7">
                  <c:v>2653.0267162664863</c:v>
                </c:pt>
                <c:pt idx="8">
                  <c:v>2737.0923913043475</c:v>
                </c:pt>
                <c:pt idx="9">
                  <c:v>2823.9700374531835</c:v>
                </c:pt>
                <c:pt idx="10">
                  <c:v>2897.1643320806288</c:v>
                </c:pt>
                <c:pt idx="11">
                  <c:v>2971.7013296965565</c:v>
                </c:pt>
                <c:pt idx="12">
                  <c:v>2885.0457782299086</c:v>
                </c:pt>
                <c:pt idx="13">
                  <c:v>2800.1350438892637</c:v>
                </c:pt>
                <c:pt idx="14">
                  <c:v>2881.8579602827331</c:v>
                </c:pt>
                <c:pt idx="15">
                  <c:v>2966.0047122181086</c:v>
                </c:pt>
                <c:pt idx="16">
                  <c:v>3052.2413211998655</c:v>
                </c:pt>
                <c:pt idx="17">
                  <c:v>2956.5807327001357</c:v>
                </c:pt>
                <c:pt idx="18">
                  <c:v>3052.4344569288392</c:v>
                </c:pt>
                <c:pt idx="19">
                  <c:v>3052.1472392638034</c:v>
                </c:pt>
                <c:pt idx="20">
                  <c:v>3052.0622041920219</c:v>
                </c:pt>
                <c:pt idx="21">
                  <c:v>3052.1216171065821</c:v>
                </c:pt>
                <c:pt idx="22">
                  <c:v>3051.9743503206209</c:v>
                </c:pt>
                <c:pt idx="23">
                  <c:v>3051.9348268839103</c:v>
                </c:pt>
                <c:pt idx="24">
                  <c:v>3051.9701086956525</c:v>
                </c:pt>
                <c:pt idx="25">
                  <c:v>3018.9701897018972</c:v>
                </c:pt>
                <c:pt idx="26">
                  <c:v>3052.0798106188709</c:v>
                </c:pt>
                <c:pt idx="27">
                  <c:v>3092.1318090114323</c:v>
                </c:pt>
                <c:pt idx="28">
                  <c:v>3230.4857621440533</c:v>
                </c:pt>
                <c:pt idx="29">
                  <c:v>3404.2267695404225</c:v>
                </c:pt>
                <c:pt idx="30">
                  <c:v>3452.8983624129182</c:v>
                </c:pt>
                <c:pt idx="31">
                  <c:v>3544.0681969553048</c:v>
                </c:pt>
                <c:pt idx="32">
                  <c:v>3642.4226903998301</c:v>
                </c:pt>
                <c:pt idx="33">
                  <c:v>3746.8051386501115</c:v>
                </c:pt>
                <c:pt idx="34">
                  <c:v>3793.9654089238888</c:v>
                </c:pt>
                <c:pt idx="35">
                  <c:v>3920.2601527433767</c:v>
                </c:pt>
                <c:pt idx="36">
                  <c:v>3897.0687535769753</c:v>
                </c:pt>
                <c:pt idx="37">
                  <c:v>3914.2247639165876</c:v>
                </c:pt>
                <c:pt idx="38">
                  <c:v>3869.5124919253649</c:v>
                </c:pt>
                <c:pt idx="39">
                  <c:v>4038.2815443041445</c:v>
                </c:pt>
                <c:pt idx="40">
                  <c:v>4282.1327683615818</c:v>
                </c:pt>
                <c:pt idx="41">
                  <c:v>4508.3915835787529</c:v>
                </c:pt>
                <c:pt idx="42">
                  <c:v>4636.0424028268553</c:v>
                </c:pt>
                <c:pt idx="43">
                  <c:v>4821.4035087719294</c:v>
                </c:pt>
                <c:pt idx="44">
                  <c:v>4985.6843575418989</c:v>
                </c:pt>
                <c:pt idx="45">
                  <c:v>5051.4603616133518</c:v>
                </c:pt>
                <c:pt idx="46">
                  <c:v>5080.4438280166432</c:v>
                </c:pt>
                <c:pt idx="47">
                  <c:v>5351.8844177786968</c:v>
                </c:pt>
                <c:pt idx="48">
                  <c:v>5769.6137339055795</c:v>
                </c:pt>
                <c:pt idx="49">
                  <c:v>6089.3491933278647</c:v>
                </c:pt>
                <c:pt idx="50">
                  <c:v>6199.4508660723368</c:v>
                </c:pt>
                <c:pt idx="51">
                  <c:v>6353.6245509183091</c:v>
                </c:pt>
                <c:pt idx="52">
                  <c:v>6662.8091522285413</c:v>
                </c:pt>
                <c:pt idx="53">
                  <c:v>6866.7838084081741</c:v>
                </c:pt>
                <c:pt idx="54">
                  <c:v>7042.4428653735358</c:v>
                </c:pt>
                <c:pt idx="55">
                  <c:v>7316.2748245365556</c:v>
                </c:pt>
                <c:pt idx="56">
                  <c:v>7302.4970568188855</c:v>
                </c:pt>
                <c:pt idx="57">
                  <c:v>7795.4705217152114</c:v>
                </c:pt>
                <c:pt idx="58">
                  <c:v>8249.8491249245617</c:v>
                </c:pt>
                <c:pt idx="59">
                  <c:v>8366.4865506798888</c:v>
                </c:pt>
                <c:pt idx="60">
                  <c:v>8540.7233166715669</c:v>
                </c:pt>
                <c:pt idx="61">
                  <c:v>8716.0945577045932</c:v>
                </c:pt>
                <c:pt idx="62">
                  <c:v>8821.2643678160912</c:v>
                </c:pt>
                <c:pt idx="63">
                  <c:v>8739.7260273972606</c:v>
                </c:pt>
                <c:pt idx="64">
                  <c:v>9055.5398129781806</c:v>
                </c:pt>
                <c:pt idx="65">
                  <c:v>9305.9322033898297</c:v>
                </c:pt>
                <c:pt idx="66">
                  <c:v>9264.7931083180338</c:v>
                </c:pt>
                <c:pt idx="67">
                  <c:v>9698.2965620497744</c:v>
                </c:pt>
                <c:pt idx="68">
                  <c:v>10234.304170444244</c:v>
                </c:pt>
                <c:pt idx="69">
                  <c:v>10879.824661277469</c:v>
                </c:pt>
                <c:pt idx="70">
                  <c:v>11817.741291830569</c:v>
                </c:pt>
                <c:pt idx="71">
                  <c:v>11968.777069510987</c:v>
                </c:pt>
                <c:pt idx="72">
                  <c:v>12275.100139579718</c:v>
                </c:pt>
                <c:pt idx="73">
                  <c:v>12533.084701892672</c:v>
                </c:pt>
                <c:pt idx="74">
                  <c:v>13191.102866818168</c:v>
                </c:pt>
                <c:pt idx="75">
                  <c:v>14388.561529287643</c:v>
                </c:pt>
                <c:pt idx="76">
                  <c:v>15449.979971245606</c:v>
                </c:pt>
                <c:pt idx="77">
                  <c:v>17230.675122949342</c:v>
                </c:pt>
                <c:pt idx="78">
                  <c:v>18667.910957098065</c:v>
                </c:pt>
                <c:pt idx="79">
                  <c:v>20594.478697650229</c:v>
                </c:pt>
                <c:pt idx="80">
                  <c:v>22448.030986824248</c:v>
                </c:pt>
                <c:pt idx="81">
                  <c:v>23491.821349322745</c:v>
                </c:pt>
                <c:pt idx="82">
                  <c:v>24625.793628749754</c:v>
                </c:pt>
                <c:pt idx="83">
                  <c:v>25389.215635850414</c:v>
                </c:pt>
                <c:pt idx="84">
                  <c:v>26165.973584758274</c:v>
                </c:pt>
                <c:pt idx="85">
                  <c:v>27295.109773051296</c:v>
                </c:pt>
                <c:pt idx="86">
                  <c:v>28359.695891153046</c:v>
                </c:pt>
                <c:pt idx="87" formatCode="General">
                  <c:v>30061.277644622231</c:v>
                </c:pt>
                <c:pt idx="88" formatCode="General">
                  <c:v>30241.645310489963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Ireland GNP per capita</c:v>
                </c:pt>
              </c:strCache>
            </c:strRef>
          </c:tx>
          <c:marker>
            <c:symbol val="none"/>
          </c:marker>
          <c:cat>
            <c:numRef>
              <c:f>Sheet1!$L$1:$CV$1</c:f>
              <c:numCache>
                <c:formatCode>General</c:formatCode>
                <c:ptCount val="89"/>
                <c:pt idx="0">
                  <c:v>1913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</c:numCache>
            </c:numRef>
          </c:cat>
          <c:val>
            <c:numRef>
              <c:f>Sheet1!$L$3:$CV$3</c:f>
              <c:numCache>
                <c:formatCode>#,##0</c:formatCode>
                <c:ptCount val="89"/>
                <c:pt idx="0">
                  <c:v>2736.0791532443627</c:v>
                </c:pt>
                <c:pt idx="1">
                  <c:v>2532.6227390180879</c:v>
                </c:pt>
                <c:pt idx="2">
                  <c:v>2598.2678214523653</c:v>
                </c:pt>
                <c:pt idx="3">
                  <c:v>2574.6516257465164</c:v>
                </c:pt>
                <c:pt idx="4">
                  <c:v>2569.0515806988351</c:v>
                </c:pt>
                <c:pt idx="5">
                  <c:v>2572.8643216080404</c:v>
                </c:pt>
                <c:pt idx="6">
                  <c:v>2571.5247391450689</c:v>
                </c:pt>
                <c:pt idx="7">
                  <c:v>2653.0267162664863</c:v>
                </c:pt>
                <c:pt idx="8">
                  <c:v>2737.0923913043475</c:v>
                </c:pt>
                <c:pt idx="9">
                  <c:v>2823.9700374531835</c:v>
                </c:pt>
                <c:pt idx="10">
                  <c:v>2897.1643320806288</c:v>
                </c:pt>
                <c:pt idx="11">
                  <c:v>2971.7013296965565</c:v>
                </c:pt>
                <c:pt idx="12">
                  <c:v>2885.0457782299086</c:v>
                </c:pt>
                <c:pt idx="13">
                  <c:v>2800.1350438892637</c:v>
                </c:pt>
                <c:pt idx="14">
                  <c:v>2881.8579602827331</c:v>
                </c:pt>
                <c:pt idx="15">
                  <c:v>2966.0047122181086</c:v>
                </c:pt>
                <c:pt idx="16">
                  <c:v>3052.2413211998655</c:v>
                </c:pt>
                <c:pt idx="17">
                  <c:v>2956.5807327001357</c:v>
                </c:pt>
                <c:pt idx="18">
                  <c:v>3052.4344569288392</c:v>
                </c:pt>
                <c:pt idx="19">
                  <c:v>3052.1472392638034</c:v>
                </c:pt>
                <c:pt idx="20">
                  <c:v>3052.0622041920219</c:v>
                </c:pt>
                <c:pt idx="21">
                  <c:v>3052.1216171065821</c:v>
                </c:pt>
                <c:pt idx="22">
                  <c:v>3051.9743503206209</c:v>
                </c:pt>
                <c:pt idx="23">
                  <c:v>3051.9348268839103</c:v>
                </c:pt>
                <c:pt idx="24">
                  <c:v>3051.9701086956525</c:v>
                </c:pt>
                <c:pt idx="25">
                  <c:v>3018.9701897018972</c:v>
                </c:pt>
                <c:pt idx="26">
                  <c:v>3052.0798106188709</c:v>
                </c:pt>
                <c:pt idx="27">
                  <c:v>3092.1318090114323</c:v>
                </c:pt>
                <c:pt idx="28">
                  <c:v>3230.4857621440533</c:v>
                </c:pt>
                <c:pt idx="29">
                  <c:v>3404.2267695404225</c:v>
                </c:pt>
                <c:pt idx="30">
                  <c:v>3452.8983624129182</c:v>
                </c:pt>
                <c:pt idx="31">
                  <c:v>3544.0681969553048</c:v>
                </c:pt>
                <c:pt idx="32">
                  <c:v>3642.4226903998301</c:v>
                </c:pt>
                <c:pt idx="33">
                  <c:v>3746.8051386501115</c:v>
                </c:pt>
                <c:pt idx="34">
                  <c:v>3793.9654089238888</c:v>
                </c:pt>
                <c:pt idx="35">
                  <c:v>3920.2601527433767</c:v>
                </c:pt>
                <c:pt idx="36">
                  <c:v>3897.0687535769753</c:v>
                </c:pt>
                <c:pt idx="37">
                  <c:v>3914.2247639165876</c:v>
                </c:pt>
                <c:pt idx="38">
                  <c:v>3869.5124919253649</c:v>
                </c:pt>
                <c:pt idx="39">
                  <c:v>4038.2815443041445</c:v>
                </c:pt>
                <c:pt idx="40">
                  <c:v>4282.1327683615818</c:v>
                </c:pt>
                <c:pt idx="41">
                  <c:v>4508.3915835787529</c:v>
                </c:pt>
                <c:pt idx="42">
                  <c:v>4636.0424028268553</c:v>
                </c:pt>
                <c:pt idx="43">
                  <c:v>4821.4035087719294</c:v>
                </c:pt>
                <c:pt idx="44">
                  <c:v>4985.6843575418989</c:v>
                </c:pt>
                <c:pt idx="45">
                  <c:v>5051.4603616133518</c:v>
                </c:pt>
                <c:pt idx="46">
                  <c:v>5080.4438280166432</c:v>
                </c:pt>
                <c:pt idx="47">
                  <c:v>5351.8844177786968</c:v>
                </c:pt>
                <c:pt idx="48">
                  <c:v>5769.6137339055795</c:v>
                </c:pt>
                <c:pt idx="49">
                  <c:v>6089.3491933278647</c:v>
                </c:pt>
                <c:pt idx="50">
                  <c:v>6199.4508660723368</c:v>
                </c:pt>
                <c:pt idx="51">
                  <c:v>6353.6245509183091</c:v>
                </c:pt>
                <c:pt idx="52">
                  <c:v>6662.8091522285413</c:v>
                </c:pt>
                <c:pt idx="53">
                  <c:v>6866.7838084081741</c:v>
                </c:pt>
                <c:pt idx="54">
                  <c:v>7042.4428653735358</c:v>
                </c:pt>
                <c:pt idx="55">
                  <c:v>7316.2748245365556</c:v>
                </c:pt>
                <c:pt idx="56">
                  <c:v>7302.4970568188855</c:v>
                </c:pt>
                <c:pt idx="57">
                  <c:v>7795.4705217152114</c:v>
                </c:pt>
                <c:pt idx="58">
                  <c:v>8249.8491249245617</c:v>
                </c:pt>
                <c:pt idx="59">
                  <c:v>8366.4865506798888</c:v>
                </c:pt>
                <c:pt idx="60">
                  <c:v>8540.7233166715669</c:v>
                </c:pt>
                <c:pt idx="61">
                  <c:v>8716.0945577045932</c:v>
                </c:pt>
                <c:pt idx="62">
                  <c:v>8564.3343376855246</c:v>
                </c:pt>
                <c:pt idx="63">
                  <c:v>8323.5485975211996</c:v>
                </c:pt>
                <c:pt idx="64">
                  <c:v>8624.3236314077913</c:v>
                </c:pt>
                <c:pt idx="65">
                  <c:v>8862.7925746569799</c:v>
                </c:pt>
                <c:pt idx="66">
                  <c:v>8823.6124841124129</c:v>
                </c:pt>
                <c:pt idx="67">
                  <c:v>8897.5197816970394</c:v>
                </c:pt>
                <c:pt idx="68">
                  <c:v>9220.0938472470662</c:v>
                </c:pt>
                <c:pt idx="69">
                  <c:v>9801.6438389887098</c:v>
                </c:pt>
                <c:pt idx="70">
                  <c:v>10646.613776423936</c:v>
                </c:pt>
                <c:pt idx="71">
                  <c:v>10782.682044604491</c:v>
                </c:pt>
                <c:pt idx="72">
                  <c:v>11058.648774396141</c:v>
                </c:pt>
                <c:pt idx="73">
                  <c:v>11291.067299002407</c:v>
                </c:pt>
                <c:pt idx="74">
                  <c:v>11883.876456592943</c:v>
                </c:pt>
                <c:pt idx="75">
                  <c:v>12763.474986336905</c:v>
                </c:pt>
                <c:pt idx="76">
                  <c:v>13669.638110951657</c:v>
                </c:pt>
                <c:pt idx="77">
                  <c:v>15052.429357624447</c:v>
                </c:pt>
                <c:pt idx="78">
                  <c:v>16162.340343662236</c:v>
                </c:pt>
                <c:pt idx="79">
                  <c:v>17454.078354587873</c:v>
                </c:pt>
                <c:pt idx="80">
                  <c:v>19050.381450482135</c:v>
                </c:pt>
                <c:pt idx="81">
                  <c:v>19517.36194271842</c:v>
                </c:pt>
                <c:pt idx="82">
                  <c:v>19571.14927466572</c:v>
                </c:pt>
                <c:pt idx="83">
                  <c:v>20006.098400131399</c:v>
                </c:pt>
                <c:pt idx="84">
                  <c:v>21804.977987298564</c:v>
                </c:pt>
                <c:pt idx="85">
                  <c:v>22745.92481087608</c:v>
                </c:pt>
                <c:pt idx="86">
                  <c:v>23633.079909294207</c:v>
                </c:pt>
                <c:pt idx="87">
                  <c:v>24602.036185575267</c:v>
                </c:pt>
                <c:pt idx="88">
                  <c:v>23962.383244750308</c:v>
                </c:pt>
              </c:numCache>
            </c:numRef>
          </c:val>
        </c:ser>
        <c:marker val="1"/>
        <c:axId val="100714752"/>
        <c:axId val="100724736"/>
      </c:lineChart>
      <c:dateAx>
        <c:axId val="100714752"/>
        <c:scaling>
          <c:orientation val="minMax"/>
        </c:scaling>
        <c:axPos val="b"/>
        <c:numFmt formatCode="General" sourceLinked="0"/>
        <c:tickLblPos val="nextTo"/>
        <c:crossAx val="100724736"/>
        <c:crossesAt val="0.5"/>
        <c:lblOffset val="100"/>
        <c:baseTimeUnit val="days"/>
        <c:majorUnit val="5"/>
        <c:majorTimeUnit val="days"/>
      </c:dateAx>
      <c:valAx>
        <c:axId val="100724736"/>
        <c:scaling>
          <c:logBase val="10"/>
          <c:orientation val="minMax"/>
          <c:max val="40000"/>
          <c:min val="2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Geary-Khamis</a:t>
                </a:r>
                <a:r>
                  <a:rPr lang="en-GB" baseline="0"/>
                  <a:t> 1995 Dollars</a:t>
                </a:r>
                <a:endParaRPr lang="en-GB"/>
              </a:p>
            </c:rich>
          </c:tx>
          <c:layout/>
        </c:title>
        <c:numFmt formatCode="#,##0" sourceLinked="1"/>
        <c:tickLblPos val="nextTo"/>
        <c:crossAx val="1007147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2"/>
          <c:order val="0"/>
          <c:tx>
            <c:strRef>
              <c:f>Sheet1!$A$5</c:f>
              <c:strCache>
                <c:ptCount val="1"/>
                <c:pt idx="0">
                  <c:v>Ireland vs Europe (GDP)</c:v>
                </c:pt>
              </c:strCache>
            </c:strRef>
          </c:tx>
          <c:marker>
            <c:symbol val="none"/>
          </c:marker>
          <c:cat>
            <c:numRef>
              <c:f>Sheet1!$L$1:$CV$1</c:f>
              <c:numCache>
                <c:formatCode>General</c:formatCode>
                <c:ptCount val="89"/>
                <c:pt idx="0">
                  <c:v>1913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</c:numCache>
            </c:numRef>
          </c:cat>
          <c:val>
            <c:numRef>
              <c:f>Sheet1!$L$5:$CV$5</c:f>
              <c:numCache>
                <c:formatCode>General</c:formatCode>
                <c:ptCount val="89"/>
                <c:pt idx="0">
                  <c:v>0.74185380733009398</c:v>
                </c:pt>
                <c:pt idx="1">
                  <c:v>0.76451410417617371</c:v>
                </c:pt>
                <c:pt idx="2">
                  <c:v>0.72545840020746555</c:v>
                </c:pt>
                <c:pt idx="3">
                  <c:v>0.73285734041493256</c:v>
                </c:pt>
                <c:pt idx="4">
                  <c:v>0.68127791299313956</c:v>
                </c:pt>
                <c:pt idx="5">
                  <c:v>0.65120103904734083</c:v>
                </c:pt>
                <c:pt idx="6">
                  <c:v>0.64703255926330561</c:v>
                </c:pt>
                <c:pt idx="7">
                  <c:v>0.64201178412775373</c:v>
                </c:pt>
                <c:pt idx="8">
                  <c:v>0.63749939098588182</c:v>
                </c:pt>
                <c:pt idx="9">
                  <c:v>0.64376270573775307</c:v>
                </c:pt>
                <c:pt idx="10">
                  <c:v>0.67552492392954477</c:v>
                </c:pt>
                <c:pt idx="11">
                  <c:v>0.73532885915497703</c:v>
                </c:pt>
                <c:pt idx="12">
                  <c:v>0.74051525241280014</c:v>
                </c:pt>
                <c:pt idx="13">
                  <c:v>0.69598130621509546</c:v>
                </c:pt>
                <c:pt idx="14">
                  <c:v>0.69166997839671862</c:v>
                </c:pt>
                <c:pt idx="15">
                  <c:v>0.68560051084019469</c:v>
                </c:pt>
                <c:pt idx="16">
                  <c:v>0.67644344900842324</c:v>
                </c:pt>
                <c:pt idx="17">
                  <c:v>0.62683920592005171</c:v>
                </c:pt>
                <c:pt idx="18">
                  <c:v>0.63360391393660531</c:v>
                </c:pt>
                <c:pt idx="19">
                  <c:v>0.60187337416372511</c:v>
                </c:pt>
                <c:pt idx="20">
                  <c:v>0.61234602310214636</c:v>
                </c:pt>
                <c:pt idx="21">
                  <c:v>0.60438848757351638</c:v>
                </c:pt>
                <c:pt idx="22">
                  <c:v>0.6108354356067911</c:v>
                </c:pt>
                <c:pt idx="23">
                  <c:v>0.61112119813393295</c:v>
                </c:pt>
                <c:pt idx="24">
                  <c:v>0.63875291749504615</c:v>
                </c:pt>
                <c:pt idx="25">
                  <c:v>0.72677820823553863</c:v>
                </c:pt>
                <c:pt idx="26">
                  <c:v>0.77844445815286445</c:v>
                </c:pt>
                <c:pt idx="27">
                  <c:v>0.74813185750647304</c:v>
                </c:pt>
                <c:pt idx="28">
                  <c:v>0.73621967981126502</c:v>
                </c:pt>
                <c:pt idx="29">
                  <c:v>0.72153075816910772</c:v>
                </c:pt>
                <c:pt idx="30">
                  <c:v>0.68807690195619342</c:v>
                </c:pt>
                <c:pt idx="31">
                  <c:v>0.67222747103445857</c:v>
                </c:pt>
                <c:pt idx="32">
                  <c:v>0.67106994347054083</c:v>
                </c:pt>
                <c:pt idx="33">
                  <c:v>0.65922561766111731</c:v>
                </c:pt>
                <c:pt idx="34">
                  <c:v>0.63662697264367729</c:v>
                </c:pt>
                <c:pt idx="35">
                  <c:v>0.62209592010609882</c:v>
                </c:pt>
                <c:pt idx="36">
                  <c:v>0.59636340197748883</c:v>
                </c:pt>
                <c:pt idx="37">
                  <c:v>0.57733051145666225</c:v>
                </c:pt>
                <c:pt idx="38">
                  <c:v>0.56193195406606555</c:v>
                </c:pt>
                <c:pt idx="39">
                  <c:v>0.56208676810704228</c:v>
                </c:pt>
                <c:pt idx="40">
                  <c:v>0.56290345803012931</c:v>
                </c:pt>
                <c:pt idx="41">
                  <c:v>0.56968780992481594</c:v>
                </c:pt>
                <c:pt idx="42">
                  <c:v>0.56599395895552784</c:v>
                </c:pt>
                <c:pt idx="43">
                  <c:v>0.56929915906368511</c:v>
                </c:pt>
                <c:pt idx="44">
                  <c:v>0.56108940321797451</c:v>
                </c:pt>
                <c:pt idx="45">
                  <c:v>0.55168191455278937</c:v>
                </c:pt>
                <c:pt idx="46">
                  <c:v>0.54022386153872726</c:v>
                </c:pt>
                <c:pt idx="47">
                  <c:v>0.55439561106267088</c:v>
                </c:pt>
                <c:pt idx="48">
                  <c:v>0.57133168220532315</c:v>
                </c:pt>
                <c:pt idx="49">
                  <c:v>0.57536520719855699</c:v>
                </c:pt>
                <c:pt idx="50">
                  <c:v>0.56570480161078518</c:v>
                </c:pt>
                <c:pt idx="51">
                  <c:v>0.56646963735562927</c:v>
                </c:pt>
                <c:pt idx="52">
                  <c:v>0.57490693870899234</c:v>
                </c:pt>
                <c:pt idx="53">
                  <c:v>0.56488227106466993</c:v>
                </c:pt>
                <c:pt idx="54">
                  <c:v>0.57050843408703644</c:v>
                </c:pt>
                <c:pt idx="55">
                  <c:v>0.59836788578408728</c:v>
                </c:pt>
                <c:pt idx="56">
                  <c:v>0.57337788939328027</c:v>
                </c:pt>
                <c:pt idx="57">
                  <c:v>0.59696236843331674</c:v>
                </c:pt>
                <c:pt idx="58">
                  <c:v>0.61501207144147463</c:v>
                </c:pt>
                <c:pt idx="59">
                  <c:v>0.60207209592361477</c:v>
                </c:pt>
                <c:pt idx="60">
                  <c:v>0.60759845293818682</c:v>
                </c:pt>
                <c:pt idx="61">
                  <c:v>0.62056455736733596</c:v>
                </c:pt>
                <c:pt idx="62">
                  <c:v>0.62427507409676264</c:v>
                </c:pt>
                <c:pt idx="63">
                  <c:v>0.60780148477818552</c:v>
                </c:pt>
                <c:pt idx="64">
                  <c:v>0.61486448851626718</c:v>
                </c:pt>
                <c:pt idx="65">
                  <c:v>0.61721730825244792</c:v>
                </c:pt>
                <c:pt idx="66">
                  <c:v>0.59911356339725874</c:v>
                </c:pt>
                <c:pt idx="67">
                  <c:v>0.61243139628038301</c:v>
                </c:pt>
                <c:pt idx="68">
                  <c:v>0.62453700274052071</c:v>
                </c:pt>
                <c:pt idx="69">
                  <c:v>0.65210529588775046</c:v>
                </c:pt>
                <c:pt idx="70">
                  <c:v>0.69660853851083004</c:v>
                </c:pt>
                <c:pt idx="71">
                  <c:v>0.70148760002350907</c:v>
                </c:pt>
                <c:pt idx="72">
                  <c:v>0.71406333940286282</c:v>
                </c:pt>
                <c:pt idx="73">
                  <c:v>0.73391885570833426</c:v>
                </c:pt>
                <c:pt idx="74">
                  <c:v>0.75390906798461899</c:v>
                </c:pt>
                <c:pt idx="75">
                  <c:v>0.80529419324675855</c:v>
                </c:pt>
                <c:pt idx="76">
                  <c:v>0.85383870998641476</c:v>
                </c:pt>
                <c:pt idx="77">
                  <c:v>0.93162303734833796</c:v>
                </c:pt>
                <c:pt idx="78">
                  <c:v>0.98526615149867991</c:v>
                </c:pt>
                <c:pt idx="79">
                  <c:v>1.0609256677160388</c:v>
                </c:pt>
                <c:pt idx="80">
                  <c:v>1.1183941344183104</c:v>
                </c:pt>
                <c:pt idx="81">
                  <c:v>1.1544791568468558</c:v>
                </c:pt>
                <c:pt idx="82">
                  <c:v>1.2035775625256313</c:v>
                </c:pt>
                <c:pt idx="83">
                  <c:v>1.2337572621357875</c:v>
                </c:pt>
                <c:pt idx="84">
                  <c:v>1.2480385976682802</c:v>
                </c:pt>
                <c:pt idx="85">
                  <c:v>1.288530841342459</c:v>
                </c:pt>
                <c:pt idx="86">
                  <c:v>1.3082133095093615</c:v>
                </c:pt>
                <c:pt idx="87">
                  <c:v>1.359515792235219</c:v>
                </c:pt>
                <c:pt idx="88">
                  <c:v>1.3541315712758715</c:v>
                </c:pt>
              </c:numCache>
            </c:numRef>
          </c:val>
        </c:ser>
        <c:ser>
          <c:idx val="3"/>
          <c:order val="1"/>
          <c:tx>
            <c:strRef>
              <c:f>Sheet1!$A$6</c:f>
              <c:strCache>
                <c:ptCount val="1"/>
                <c:pt idx="0">
                  <c:v>Ireland vs Europe (GNP)</c:v>
                </c:pt>
              </c:strCache>
            </c:strRef>
          </c:tx>
          <c:marker>
            <c:symbol val="none"/>
          </c:marker>
          <c:cat>
            <c:numRef>
              <c:f>Sheet1!$L$1:$CV$1</c:f>
              <c:numCache>
                <c:formatCode>General</c:formatCode>
                <c:ptCount val="89"/>
                <c:pt idx="0">
                  <c:v>1913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</c:numCache>
            </c:numRef>
          </c:cat>
          <c:val>
            <c:numRef>
              <c:f>Sheet1!$L$6:$CV$6</c:f>
              <c:numCache>
                <c:formatCode>General</c:formatCode>
                <c:ptCount val="89"/>
                <c:pt idx="0">
                  <c:v>0.74185380733009398</c:v>
                </c:pt>
                <c:pt idx="1">
                  <c:v>0.76451410417617371</c:v>
                </c:pt>
                <c:pt idx="2">
                  <c:v>0.72545840020746555</c:v>
                </c:pt>
                <c:pt idx="3">
                  <c:v>0.73285734041493256</c:v>
                </c:pt>
                <c:pt idx="4">
                  <c:v>0.68127791299313956</c:v>
                </c:pt>
                <c:pt idx="5">
                  <c:v>0.65120103904734083</c:v>
                </c:pt>
                <c:pt idx="6">
                  <c:v>0.64703255926330561</c:v>
                </c:pt>
                <c:pt idx="7">
                  <c:v>0.64201178412775373</c:v>
                </c:pt>
                <c:pt idx="8">
                  <c:v>0.63749939098588182</c:v>
                </c:pt>
                <c:pt idx="9">
                  <c:v>0.64376270573775307</c:v>
                </c:pt>
                <c:pt idx="10">
                  <c:v>0.67552492392954477</c:v>
                </c:pt>
                <c:pt idx="11">
                  <c:v>0.73532885915497703</c:v>
                </c:pt>
                <c:pt idx="12">
                  <c:v>0.74051525241280014</c:v>
                </c:pt>
                <c:pt idx="13">
                  <c:v>0.69598130621509546</c:v>
                </c:pt>
                <c:pt idx="14">
                  <c:v>0.69166997839671862</c:v>
                </c:pt>
                <c:pt idx="15">
                  <c:v>0.68560051084019469</c:v>
                </c:pt>
                <c:pt idx="16">
                  <c:v>0.67644344900842324</c:v>
                </c:pt>
                <c:pt idx="17">
                  <c:v>0.62683920592005171</c:v>
                </c:pt>
                <c:pt idx="18">
                  <c:v>0.63360391393660531</c:v>
                </c:pt>
                <c:pt idx="19">
                  <c:v>0.60187337416372511</c:v>
                </c:pt>
                <c:pt idx="20">
                  <c:v>0.61234602310214636</c:v>
                </c:pt>
                <c:pt idx="21">
                  <c:v>0.60438848757351638</c:v>
                </c:pt>
                <c:pt idx="22">
                  <c:v>0.6108354356067911</c:v>
                </c:pt>
                <c:pt idx="23">
                  <c:v>0.61112119813393295</c:v>
                </c:pt>
                <c:pt idx="24">
                  <c:v>0.63875291749504615</c:v>
                </c:pt>
                <c:pt idx="25">
                  <c:v>0.72677820823553863</c:v>
                </c:pt>
                <c:pt idx="26">
                  <c:v>0.77844445815286445</c:v>
                </c:pt>
                <c:pt idx="27">
                  <c:v>0.74813185750647304</c:v>
                </c:pt>
                <c:pt idx="28">
                  <c:v>0.73621967981126502</c:v>
                </c:pt>
                <c:pt idx="29">
                  <c:v>0.72153075816910772</c:v>
                </c:pt>
                <c:pt idx="30">
                  <c:v>0.68807690195619342</c:v>
                </c:pt>
                <c:pt idx="31">
                  <c:v>0.67222747103445857</c:v>
                </c:pt>
                <c:pt idx="32">
                  <c:v>0.67106994347054083</c:v>
                </c:pt>
                <c:pt idx="33">
                  <c:v>0.65922561766111731</c:v>
                </c:pt>
                <c:pt idx="34">
                  <c:v>0.63662697264367729</c:v>
                </c:pt>
                <c:pt idx="35">
                  <c:v>0.62209592010609882</c:v>
                </c:pt>
                <c:pt idx="36">
                  <c:v>0.59636340197748883</c:v>
                </c:pt>
                <c:pt idx="37">
                  <c:v>0.57733051145666225</c:v>
                </c:pt>
                <c:pt idx="38">
                  <c:v>0.56193195406606555</c:v>
                </c:pt>
                <c:pt idx="39">
                  <c:v>0.56208676810704228</c:v>
                </c:pt>
                <c:pt idx="40">
                  <c:v>0.56290345803012931</c:v>
                </c:pt>
                <c:pt idx="41">
                  <c:v>0.56968780992481594</c:v>
                </c:pt>
                <c:pt idx="42">
                  <c:v>0.56599395895552784</c:v>
                </c:pt>
                <c:pt idx="43">
                  <c:v>0.56929915906368511</c:v>
                </c:pt>
                <c:pt idx="44">
                  <c:v>0.56108940321797451</c:v>
                </c:pt>
                <c:pt idx="45">
                  <c:v>0.55168191455278937</c:v>
                </c:pt>
                <c:pt idx="46">
                  <c:v>0.54022386153872726</c:v>
                </c:pt>
                <c:pt idx="47">
                  <c:v>0.55439561106267088</c:v>
                </c:pt>
                <c:pt idx="48">
                  <c:v>0.57133168220532315</c:v>
                </c:pt>
                <c:pt idx="49">
                  <c:v>0.57536520719855699</c:v>
                </c:pt>
                <c:pt idx="50">
                  <c:v>0.56570480161078518</c:v>
                </c:pt>
                <c:pt idx="51">
                  <c:v>0.56646963735562927</c:v>
                </c:pt>
                <c:pt idx="52">
                  <c:v>0.57490693870899234</c:v>
                </c:pt>
                <c:pt idx="53">
                  <c:v>0.56488227106466993</c:v>
                </c:pt>
                <c:pt idx="54">
                  <c:v>0.57050843408703644</c:v>
                </c:pt>
                <c:pt idx="55">
                  <c:v>0.59836788578408728</c:v>
                </c:pt>
                <c:pt idx="56">
                  <c:v>0.57337788939328027</c:v>
                </c:pt>
                <c:pt idx="57">
                  <c:v>0.59696236843331674</c:v>
                </c:pt>
                <c:pt idx="58">
                  <c:v>0.61501207144147463</c:v>
                </c:pt>
                <c:pt idx="59">
                  <c:v>0.60207209592361477</c:v>
                </c:pt>
                <c:pt idx="60">
                  <c:v>0.60759845293818682</c:v>
                </c:pt>
                <c:pt idx="61">
                  <c:v>0.62056455736733596</c:v>
                </c:pt>
                <c:pt idx="62">
                  <c:v>0.60609230494831312</c:v>
                </c:pt>
                <c:pt idx="63">
                  <c:v>0.57885855693160515</c:v>
                </c:pt>
                <c:pt idx="64">
                  <c:v>0.58558522715834971</c:v>
                </c:pt>
                <c:pt idx="65">
                  <c:v>0.58782600785947414</c:v>
                </c:pt>
                <c:pt idx="66">
                  <c:v>0.57058434609262731</c:v>
                </c:pt>
                <c:pt idx="67">
                  <c:v>0.56186366631227791</c:v>
                </c:pt>
                <c:pt idx="68">
                  <c:v>0.56264594841488358</c:v>
                </c:pt>
                <c:pt idx="69">
                  <c:v>0.58748224854752285</c:v>
                </c:pt>
                <c:pt idx="70">
                  <c:v>0.62757525991966667</c:v>
                </c:pt>
                <c:pt idx="71">
                  <c:v>0.63197081083199014</c:v>
                </c:pt>
                <c:pt idx="72">
                  <c:v>0.64330030576834485</c:v>
                </c:pt>
                <c:pt idx="73">
                  <c:v>0.66118815829579658</c:v>
                </c:pt>
                <c:pt idx="74">
                  <c:v>0.67919735854470176</c:v>
                </c:pt>
                <c:pt idx="75">
                  <c:v>0.714341893817945</c:v>
                </c:pt>
                <c:pt idx="76">
                  <c:v>0.75544862791787182</c:v>
                </c:pt>
                <c:pt idx="77">
                  <c:v>0.81385029069139891</c:v>
                </c:pt>
                <c:pt idx="78">
                  <c:v>0.85302564953349047</c:v>
                </c:pt>
                <c:pt idx="79">
                  <c:v>0.89914777667190926</c:v>
                </c:pt>
                <c:pt idx="80">
                  <c:v>0.94911820485083753</c:v>
                </c:pt>
                <c:pt idx="81">
                  <c:v>0.95915881635776479</c:v>
                </c:pt>
                <c:pt idx="82">
                  <c:v>0.95653348253220727</c:v>
                </c:pt>
                <c:pt idx="83">
                  <c:v>0.97217139521681506</c:v>
                </c:pt>
                <c:pt idx="84">
                  <c:v>1.0400321647235669</c:v>
                </c:pt>
                <c:pt idx="85">
                  <c:v>1.0737757011187157</c:v>
                </c:pt>
                <c:pt idx="86">
                  <c:v>1.090177757924468</c:v>
                </c:pt>
                <c:pt idx="87">
                  <c:v>1.1126225941170305</c:v>
                </c:pt>
                <c:pt idx="88">
                  <c:v>1.0729647590791958</c:v>
                </c:pt>
              </c:numCache>
            </c:numRef>
          </c:val>
        </c:ser>
        <c:ser>
          <c:idx val="0"/>
          <c:order val="2"/>
          <c:tx>
            <c:v>European Average</c:v>
          </c:tx>
          <c:marker>
            <c:symbol val="none"/>
          </c:marker>
          <c:cat>
            <c:numRef>
              <c:f>Sheet1!$L$1:$CV$1</c:f>
              <c:numCache>
                <c:formatCode>General</c:formatCode>
                <c:ptCount val="89"/>
                <c:pt idx="0">
                  <c:v>1913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</c:numCache>
            </c:numRef>
          </c:cat>
          <c:val>
            <c:numRef>
              <c:f>Sheet1!$L$7:$CV$7</c:f>
              <c:numCache>
                <c:formatCode>General</c:formatCode>
                <c:ptCount val="8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</c:numCache>
            </c:numRef>
          </c:val>
        </c:ser>
        <c:marker val="1"/>
        <c:axId val="106749312"/>
        <c:axId val="106759296"/>
      </c:lineChart>
      <c:dateAx>
        <c:axId val="106749312"/>
        <c:scaling>
          <c:orientation val="minMax"/>
        </c:scaling>
        <c:axPos val="b"/>
        <c:numFmt formatCode="General" sourceLinked="0"/>
        <c:tickLblPos val="nextTo"/>
        <c:crossAx val="106759296"/>
        <c:crosses val="autoZero"/>
        <c:lblOffset val="100"/>
        <c:baseTimeUnit val="days"/>
        <c:majorUnit val="5"/>
        <c:majorTimeUnit val="days"/>
      </c:dateAx>
      <c:valAx>
        <c:axId val="106759296"/>
        <c:scaling>
          <c:orientation val="minMax"/>
          <c:max val="1.4"/>
          <c:min val="0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Relative</a:t>
                </a:r>
                <a:r>
                  <a:rPr lang="en-GB" baseline="0"/>
                  <a:t> to Western Europe</a:t>
                </a:r>
                <a:endParaRPr lang="en-GB"/>
              </a:p>
            </c:rich>
          </c:tx>
          <c:layout/>
        </c:title>
        <c:numFmt formatCode="General" sourceLinked="1"/>
        <c:tickLblPos val="nextTo"/>
        <c:crossAx val="10674931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12</xdr:row>
      <xdr:rowOff>95250</xdr:rowOff>
    </xdr:from>
    <xdr:to>
      <xdr:col>17</xdr:col>
      <xdr:colOff>533400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27</xdr:row>
      <xdr:rowOff>95250</xdr:rowOff>
    </xdr:from>
    <xdr:to>
      <xdr:col>18</xdr:col>
      <xdr:colOff>38100</xdr:colOff>
      <xdr:row>41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S19"/>
  <sheetViews>
    <sheetView tabSelected="1" topLeftCell="G4" workbookViewId="0">
      <selection activeCell="T20" sqref="T20"/>
    </sheetView>
  </sheetViews>
  <sheetFormatPr defaultRowHeight="15"/>
  <cols>
    <col min="1" max="1" width="21.7109375" customWidth="1"/>
  </cols>
  <sheetData>
    <row r="1" spans="1:201" s="6" customFormat="1" ht="12.75">
      <c r="B1" s="6">
        <v>1</v>
      </c>
      <c r="D1" s="6">
        <v>1000</v>
      </c>
      <c r="F1" s="6">
        <v>1500</v>
      </c>
      <c r="G1" s="6">
        <v>1500</v>
      </c>
      <c r="H1" s="6">
        <v>1600</v>
      </c>
      <c r="I1" s="6">
        <v>1700</v>
      </c>
      <c r="J1" s="6">
        <v>1820</v>
      </c>
      <c r="K1" s="6">
        <v>1870</v>
      </c>
      <c r="L1" s="6">
        <v>1913</v>
      </c>
      <c r="M1" s="6">
        <v>1921</v>
      </c>
      <c r="N1" s="6">
        <v>1922</v>
      </c>
      <c r="O1" s="6">
        <v>1923</v>
      </c>
      <c r="P1" s="6">
        <v>1924</v>
      </c>
      <c r="Q1" s="6">
        <v>1925</v>
      </c>
      <c r="R1" s="6">
        <v>1926</v>
      </c>
      <c r="S1" s="6">
        <v>1927</v>
      </c>
      <c r="T1" s="6">
        <v>1928</v>
      </c>
      <c r="U1" s="6">
        <v>1929</v>
      </c>
      <c r="V1" s="6">
        <v>1930</v>
      </c>
      <c r="W1" s="6">
        <v>1931</v>
      </c>
      <c r="X1" s="6">
        <v>1932</v>
      </c>
      <c r="Y1" s="6">
        <v>1933</v>
      </c>
      <c r="Z1" s="6">
        <v>1934</v>
      </c>
      <c r="AA1" s="6">
        <v>1935</v>
      </c>
      <c r="AB1" s="6">
        <v>1936</v>
      </c>
      <c r="AC1" s="6">
        <v>1937</v>
      </c>
      <c r="AD1" s="6">
        <v>1938</v>
      </c>
      <c r="AE1" s="6">
        <v>1939</v>
      </c>
      <c r="AF1" s="6">
        <v>1940</v>
      </c>
      <c r="AG1" s="6">
        <v>1941</v>
      </c>
      <c r="AH1" s="6">
        <v>1942</v>
      </c>
      <c r="AI1" s="6">
        <v>1943</v>
      </c>
      <c r="AJ1" s="6">
        <v>1944</v>
      </c>
      <c r="AK1" s="6">
        <v>1945</v>
      </c>
      <c r="AL1" s="6">
        <v>1946</v>
      </c>
      <c r="AM1" s="6">
        <v>1947</v>
      </c>
      <c r="AN1" s="6">
        <v>1948</v>
      </c>
      <c r="AO1" s="6">
        <v>1949</v>
      </c>
      <c r="AP1" s="6">
        <v>1950</v>
      </c>
      <c r="AQ1" s="6">
        <v>1951</v>
      </c>
      <c r="AR1" s="6">
        <v>1952</v>
      </c>
      <c r="AS1" s="6">
        <v>1953</v>
      </c>
      <c r="AT1" s="6">
        <v>1954</v>
      </c>
      <c r="AU1" s="6">
        <v>1955</v>
      </c>
      <c r="AV1" s="6">
        <v>1956</v>
      </c>
      <c r="AW1" s="6">
        <v>1957</v>
      </c>
      <c r="AX1" s="6">
        <v>1958</v>
      </c>
      <c r="AY1" s="6">
        <v>1959</v>
      </c>
      <c r="AZ1" s="6">
        <v>1960</v>
      </c>
      <c r="BA1" s="6">
        <v>1961</v>
      </c>
      <c r="BB1" s="6">
        <v>1962</v>
      </c>
      <c r="BC1" s="6">
        <v>1963</v>
      </c>
      <c r="BD1" s="6">
        <v>1964</v>
      </c>
      <c r="BE1" s="6">
        <v>1965</v>
      </c>
      <c r="BF1" s="6">
        <v>1966</v>
      </c>
      <c r="BG1" s="6">
        <v>1967</v>
      </c>
      <c r="BH1" s="6">
        <v>1968</v>
      </c>
      <c r="BI1" s="6">
        <v>1969</v>
      </c>
      <c r="BJ1" s="6">
        <v>1970</v>
      </c>
      <c r="BK1" s="6">
        <v>1971</v>
      </c>
      <c r="BL1" s="6">
        <v>1972</v>
      </c>
      <c r="BM1" s="6">
        <v>1973</v>
      </c>
      <c r="BN1" s="6">
        <v>1974</v>
      </c>
      <c r="BO1" s="6">
        <v>1975</v>
      </c>
      <c r="BP1" s="6">
        <v>1976</v>
      </c>
      <c r="BQ1" s="6">
        <v>1977</v>
      </c>
      <c r="BR1" s="6">
        <v>1978</v>
      </c>
      <c r="BS1" s="6">
        <v>1979</v>
      </c>
      <c r="BT1" s="6">
        <v>1980</v>
      </c>
      <c r="BU1" s="6">
        <v>1981</v>
      </c>
      <c r="BV1" s="6">
        <v>1982</v>
      </c>
      <c r="BW1" s="6">
        <v>1983</v>
      </c>
      <c r="BX1" s="6">
        <v>1984</v>
      </c>
      <c r="BY1" s="6">
        <v>1985</v>
      </c>
      <c r="BZ1" s="6">
        <v>1986</v>
      </c>
      <c r="CA1" s="6">
        <v>1987</v>
      </c>
      <c r="CB1" s="6">
        <v>1988</v>
      </c>
      <c r="CC1" s="6">
        <v>1989</v>
      </c>
      <c r="CD1" s="6">
        <v>1990</v>
      </c>
      <c r="CE1" s="6">
        <v>1991</v>
      </c>
      <c r="CF1" s="6">
        <v>1992</v>
      </c>
      <c r="CG1" s="6">
        <v>1993</v>
      </c>
      <c r="CH1" s="6">
        <v>1994</v>
      </c>
      <c r="CI1" s="6">
        <v>1995</v>
      </c>
      <c r="CJ1" s="6">
        <v>1996</v>
      </c>
      <c r="CK1" s="6">
        <v>1997</v>
      </c>
      <c r="CL1" s="6">
        <v>1998</v>
      </c>
      <c r="CM1" s="6">
        <v>1999</v>
      </c>
      <c r="CN1" s="6">
        <v>2000</v>
      </c>
      <c r="CO1" s="6">
        <v>2001</v>
      </c>
      <c r="CP1" s="6">
        <v>2002</v>
      </c>
      <c r="CQ1" s="6">
        <v>2003</v>
      </c>
      <c r="CR1" s="6">
        <v>2004</v>
      </c>
      <c r="CS1" s="6">
        <v>2005</v>
      </c>
      <c r="CT1" s="6">
        <v>2006</v>
      </c>
      <c r="CU1" s="6">
        <v>2007</v>
      </c>
      <c r="CV1" s="6">
        <v>2008</v>
      </c>
      <c r="EA1" s="6">
        <v>2007</v>
      </c>
    </row>
    <row r="2" spans="1:201">
      <c r="A2" s="1" t="s">
        <v>3</v>
      </c>
      <c r="B2" s="2"/>
      <c r="C2" s="2"/>
      <c r="D2" s="2"/>
      <c r="E2" s="2"/>
      <c r="F2" s="3">
        <v>526.25</v>
      </c>
      <c r="G2" s="3">
        <v>526.25</v>
      </c>
      <c r="H2" s="3">
        <v>615</v>
      </c>
      <c r="I2" s="3">
        <v>715.32467532467535</v>
      </c>
      <c r="J2" s="3">
        <v>877.48204478242496</v>
      </c>
      <c r="K2" s="3">
        <v>1775.0507473703635</v>
      </c>
      <c r="L2" s="4">
        <v>2736.0791532443627</v>
      </c>
      <c r="M2" s="3">
        <v>2532.6227390180879</v>
      </c>
      <c r="N2" s="3">
        <v>2598.2678214523653</v>
      </c>
      <c r="O2" s="3">
        <v>2574.6516257465164</v>
      </c>
      <c r="P2" s="3">
        <v>2569.0515806988351</v>
      </c>
      <c r="Q2" s="3">
        <v>2572.8643216080404</v>
      </c>
      <c r="R2" s="3">
        <v>2571.5247391450689</v>
      </c>
      <c r="S2" s="3">
        <v>2653.0267162664863</v>
      </c>
      <c r="T2" s="3">
        <v>2737.0923913043475</v>
      </c>
      <c r="U2" s="3">
        <v>2823.9700374531835</v>
      </c>
      <c r="V2" s="3">
        <v>2897.1643320806288</v>
      </c>
      <c r="W2" s="3">
        <v>2971.7013296965565</v>
      </c>
      <c r="X2" s="3">
        <v>2885.0457782299086</v>
      </c>
      <c r="Y2" s="3">
        <v>2800.1350438892637</v>
      </c>
      <c r="Z2" s="3">
        <v>2881.8579602827331</v>
      </c>
      <c r="AA2" s="3">
        <v>2966.0047122181086</v>
      </c>
      <c r="AB2" s="3">
        <v>3052.2413211998655</v>
      </c>
      <c r="AC2" s="3">
        <v>2956.5807327001357</v>
      </c>
      <c r="AD2" s="3">
        <v>3052.4344569288392</v>
      </c>
      <c r="AE2" s="3">
        <v>3052.1472392638034</v>
      </c>
      <c r="AF2" s="3">
        <v>3052.0622041920219</v>
      </c>
      <c r="AG2" s="3">
        <v>3052.1216171065821</v>
      </c>
      <c r="AH2" s="3">
        <v>3051.9743503206209</v>
      </c>
      <c r="AI2" s="3">
        <v>3051.9348268839103</v>
      </c>
      <c r="AJ2" s="3">
        <v>3051.9701086956525</v>
      </c>
      <c r="AK2" s="3">
        <v>3018.9701897018972</v>
      </c>
      <c r="AL2" s="3">
        <v>3052.0798106188709</v>
      </c>
      <c r="AM2" s="3">
        <v>3092.1318090114323</v>
      </c>
      <c r="AN2" s="3">
        <v>3230.4857621440533</v>
      </c>
      <c r="AO2" s="3">
        <v>3404.2267695404225</v>
      </c>
      <c r="AP2" s="3">
        <v>3452.8983624129182</v>
      </c>
      <c r="AQ2" s="3">
        <v>3544.0681969553048</v>
      </c>
      <c r="AR2" s="3">
        <v>3642.4226903998301</v>
      </c>
      <c r="AS2" s="3">
        <v>3746.8051386501115</v>
      </c>
      <c r="AT2" s="3">
        <v>3793.9654089238888</v>
      </c>
      <c r="AU2" s="3">
        <v>3920.2601527433767</v>
      </c>
      <c r="AV2" s="3">
        <v>3897.0687535769753</v>
      </c>
      <c r="AW2" s="3">
        <v>3914.2247639165876</v>
      </c>
      <c r="AX2" s="3">
        <v>3869.5124919253649</v>
      </c>
      <c r="AY2" s="3">
        <v>4038.2815443041445</v>
      </c>
      <c r="AZ2" s="3">
        <v>4282.1327683615818</v>
      </c>
      <c r="BA2" s="3">
        <v>4508.3915835787529</v>
      </c>
      <c r="BB2" s="3">
        <v>4636.0424028268553</v>
      </c>
      <c r="BC2" s="3">
        <v>4821.4035087719294</v>
      </c>
      <c r="BD2" s="3">
        <v>4985.6843575418989</v>
      </c>
      <c r="BE2" s="3">
        <v>5051.4603616133518</v>
      </c>
      <c r="BF2" s="3">
        <v>5080.4438280166432</v>
      </c>
      <c r="BG2" s="3">
        <v>5351.8844177786968</v>
      </c>
      <c r="BH2" s="3">
        <v>5769.6137339055795</v>
      </c>
      <c r="BI2" s="3">
        <v>6089.3491933278647</v>
      </c>
      <c r="BJ2" s="3">
        <v>6199.4508660723368</v>
      </c>
      <c r="BK2" s="3">
        <v>6353.6245509183091</v>
      </c>
      <c r="BL2" s="3">
        <v>6662.8091522285413</v>
      </c>
      <c r="BM2" s="3">
        <v>6866.7838084081741</v>
      </c>
      <c r="BN2" s="3">
        <v>7042.4428653735358</v>
      </c>
      <c r="BO2" s="3">
        <v>7316.2748245365556</v>
      </c>
      <c r="BP2" s="3">
        <v>7302.4970568188855</v>
      </c>
      <c r="BQ2" s="3">
        <v>7795.4705217152114</v>
      </c>
      <c r="BR2" s="3">
        <v>8249.8491249245617</v>
      </c>
      <c r="BS2" s="3">
        <v>8366.4865506798888</v>
      </c>
      <c r="BT2" s="5">
        <v>8540.7233166715669</v>
      </c>
      <c r="BU2" s="5">
        <v>8716.0945577045932</v>
      </c>
      <c r="BV2" s="5">
        <v>8821.2643678160912</v>
      </c>
      <c r="BW2" s="5">
        <v>8739.7260273972606</v>
      </c>
      <c r="BX2" s="5">
        <v>9055.5398129781806</v>
      </c>
      <c r="BY2" s="5">
        <v>9305.9322033898297</v>
      </c>
      <c r="BZ2" s="5">
        <v>9264.7931083180338</v>
      </c>
      <c r="CA2" s="5">
        <v>9698.2965620497744</v>
      </c>
      <c r="CB2" s="5">
        <v>10234.304170444244</v>
      </c>
      <c r="CC2" s="5">
        <v>10879.824661277469</v>
      </c>
      <c r="CD2" s="5">
        <v>11817.741291830569</v>
      </c>
      <c r="CE2" s="5">
        <v>11968.777069510987</v>
      </c>
      <c r="CF2" s="5">
        <v>12275.100139579718</v>
      </c>
      <c r="CG2" s="5">
        <v>12533.084701892672</v>
      </c>
      <c r="CH2" s="5">
        <v>13191.102866818168</v>
      </c>
      <c r="CI2" s="5">
        <v>14388.561529287643</v>
      </c>
      <c r="CJ2" s="5">
        <v>15449.979971245606</v>
      </c>
      <c r="CK2" s="5">
        <v>17230.675122949342</v>
      </c>
      <c r="CL2" s="5">
        <v>18667.910957098065</v>
      </c>
      <c r="CM2" s="5">
        <v>20594.478697650229</v>
      </c>
      <c r="CN2" s="5">
        <v>22448.030986824248</v>
      </c>
      <c r="CO2" s="5">
        <v>23491.821349322745</v>
      </c>
      <c r="CP2" s="5">
        <v>24625.793628749754</v>
      </c>
      <c r="CQ2" s="5">
        <v>25389.215635850414</v>
      </c>
      <c r="CR2" s="5">
        <v>26165.973584758274</v>
      </c>
      <c r="CS2" s="5">
        <v>27295.109773051296</v>
      </c>
      <c r="CT2" s="5">
        <v>28359.695891153046</v>
      </c>
      <c r="CU2">
        <f>CT2*1.06</f>
        <v>30061.277644622231</v>
      </c>
      <c r="CV2">
        <f>CU2*1.006</f>
        <v>30241.645310489963</v>
      </c>
      <c r="EA2" s="3"/>
      <c r="GR2" s="3"/>
      <c r="GS2" s="3"/>
    </row>
    <row r="3" spans="1:201">
      <c r="A3" t="s">
        <v>4</v>
      </c>
      <c r="F3" s="3">
        <f>F2</f>
        <v>526.25</v>
      </c>
      <c r="G3" s="3">
        <f t="shared" ref="G3:BR3" si="0">G2</f>
        <v>526.25</v>
      </c>
      <c r="H3" s="3">
        <f t="shared" si="0"/>
        <v>615</v>
      </c>
      <c r="I3" s="3">
        <f t="shared" si="0"/>
        <v>715.32467532467535</v>
      </c>
      <c r="J3" s="3">
        <f t="shared" si="0"/>
        <v>877.48204478242496</v>
      </c>
      <c r="K3" s="3">
        <f t="shared" si="0"/>
        <v>1775.0507473703635</v>
      </c>
      <c r="L3" s="3">
        <f t="shared" si="0"/>
        <v>2736.0791532443627</v>
      </c>
      <c r="M3" s="3">
        <f t="shared" si="0"/>
        <v>2532.6227390180879</v>
      </c>
      <c r="N3" s="3">
        <f t="shared" si="0"/>
        <v>2598.2678214523653</v>
      </c>
      <c r="O3" s="3">
        <f t="shared" si="0"/>
        <v>2574.6516257465164</v>
      </c>
      <c r="P3" s="3">
        <f t="shared" si="0"/>
        <v>2569.0515806988351</v>
      </c>
      <c r="Q3" s="3">
        <f t="shared" si="0"/>
        <v>2572.8643216080404</v>
      </c>
      <c r="R3" s="3">
        <f t="shared" si="0"/>
        <v>2571.5247391450689</v>
      </c>
      <c r="S3" s="3">
        <f t="shared" si="0"/>
        <v>2653.0267162664863</v>
      </c>
      <c r="T3" s="3">
        <f t="shared" si="0"/>
        <v>2737.0923913043475</v>
      </c>
      <c r="U3" s="3">
        <f t="shared" si="0"/>
        <v>2823.9700374531835</v>
      </c>
      <c r="V3" s="3">
        <f t="shared" si="0"/>
        <v>2897.1643320806288</v>
      </c>
      <c r="W3" s="3">
        <f t="shared" si="0"/>
        <v>2971.7013296965565</v>
      </c>
      <c r="X3" s="3">
        <f t="shared" si="0"/>
        <v>2885.0457782299086</v>
      </c>
      <c r="Y3" s="3">
        <f t="shared" si="0"/>
        <v>2800.1350438892637</v>
      </c>
      <c r="Z3" s="3">
        <f t="shared" si="0"/>
        <v>2881.8579602827331</v>
      </c>
      <c r="AA3" s="3">
        <f t="shared" si="0"/>
        <v>2966.0047122181086</v>
      </c>
      <c r="AB3" s="3">
        <f t="shared" si="0"/>
        <v>3052.2413211998655</v>
      </c>
      <c r="AC3" s="3">
        <f t="shared" si="0"/>
        <v>2956.5807327001357</v>
      </c>
      <c r="AD3" s="3">
        <f t="shared" si="0"/>
        <v>3052.4344569288392</v>
      </c>
      <c r="AE3" s="3">
        <f t="shared" si="0"/>
        <v>3052.1472392638034</v>
      </c>
      <c r="AF3" s="3">
        <f t="shared" si="0"/>
        <v>3052.0622041920219</v>
      </c>
      <c r="AG3" s="3">
        <f t="shared" si="0"/>
        <v>3052.1216171065821</v>
      </c>
      <c r="AH3" s="3">
        <f t="shared" si="0"/>
        <v>3051.9743503206209</v>
      </c>
      <c r="AI3" s="3">
        <f t="shared" si="0"/>
        <v>3051.9348268839103</v>
      </c>
      <c r="AJ3" s="3">
        <f t="shared" si="0"/>
        <v>3051.9701086956525</v>
      </c>
      <c r="AK3" s="3">
        <f t="shared" si="0"/>
        <v>3018.9701897018972</v>
      </c>
      <c r="AL3" s="3">
        <f t="shared" si="0"/>
        <v>3052.0798106188709</v>
      </c>
      <c r="AM3" s="3">
        <f t="shared" si="0"/>
        <v>3092.1318090114323</v>
      </c>
      <c r="AN3" s="3">
        <f t="shared" si="0"/>
        <v>3230.4857621440533</v>
      </c>
      <c r="AO3" s="3">
        <f t="shared" si="0"/>
        <v>3404.2267695404225</v>
      </c>
      <c r="AP3" s="3">
        <f t="shared" si="0"/>
        <v>3452.8983624129182</v>
      </c>
      <c r="AQ3" s="3">
        <f t="shared" si="0"/>
        <v>3544.0681969553048</v>
      </c>
      <c r="AR3" s="3">
        <f t="shared" si="0"/>
        <v>3642.4226903998301</v>
      </c>
      <c r="AS3" s="3">
        <f t="shared" si="0"/>
        <v>3746.8051386501115</v>
      </c>
      <c r="AT3" s="3">
        <f t="shared" si="0"/>
        <v>3793.9654089238888</v>
      </c>
      <c r="AU3" s="3">
        <f t="shared" si="0"/>
        <v>3920.2601527433767</v>
      </c>
      <c r="AV3" s="3">
        <f t="shared" si="0"/>
        <v>3897.0687535769753</v>
      </c>
      <c r="AW3" s="3">
        <f t="shared" si="0"/>
        <v>3914.2247639165876</v>
      </c>
      <c r="AX3" s="3">
        <f t="shared" si="0"/>
        <v>3869.5124919253649</v>
      </c>
      <c r="AY3" s="3">
        <f t="shared" si="0"/>
        <v>4038.2815443041445</v>
      </c>
      <c r="AZ3" s="3">
        <f t="shared" si="0"/>
        <v>4282.1327683615818</v>
      </c>
      <c r="BA3" s="3">
        <f t="shared" si="0"/>
        <v>4508.3915835787529</v>
      </c>
      <c r="BB3" s="3">
        <f t="shared" si="0"/>
        <v>4636.0424028268553</v>
      </c>
      <c r="BC3" s="3">
        <f t="shared" si="0"/>
        <v>4821.4035087719294</v>
      </c>
      <c r="BD3" s="3">
        <f t="shared" si="0"/>
        <v>4985.6843575418989</v>
      </c>
      <c r="BE3" s="3">
        <f t="shared" si="0"/>
        <v>5051.4603616133518</v>
      </c>
      <c r="BF3" s="3">
        <f t="shared" si="0"/>
        <v>5080.4438280166432</v>
      </c>
      <c r="BG3" s="3">
        <f t="shared" si="0"/>
        <v>5351.8844177786968</v>
      </c>
      <c r="BH3" s="3">
        <f t="shared" si="0"/>
        <v>5769.6137339055795</v>
      </c>
      <c r="BI3" s="3">
        <f t="shared" si="0"/>
        <v>6089.3491933278647</v>
      </c>
      <c r="BJ3" s="3">
        <f t="shared" si="0"/>
        <v>6199.4508660723368</v>
      </c>
      <c r="BK3" s="3">
        <f t="shared" si="0"/>
        <v>6353.6245509183091</v>
      </c>
      <c r="BL3" s="3">
        <f t="shared" si="0"/>
        <v>6662.8091522285413</v>
      </c>
      <c r="BM3" s="3">
        <f t="shared" si="0"/>
        <v>6866.7838084081741</v>
      </c>
      <c r="BN3" s="3">
        <f t="shared" si="0"/>
        <v>7042.4428653735358</v>
      </c>
      <c r="BO3" s="3">
        <f t="shared" si="0"/>
        <v>7316.2748245365556</v>
      </c>
      <c r="BP3" s="3">
        <f t="shared" si="0"/>
        <v>7302.4970568188855</v>
      </c>
      <c r="BQ3" s="3">
        <f t="shared" si="0"/>
        <v>7795.4705217152114</v>
      </c>
      <c r="BR3" s="3">
        <f t="shared" si="0"/>
        <v>8249.8491249245617</v>
      </c>
      <c r="BS3" s="3">
        <f t="shared" ref="BS3:BU3" si="1">BS2</f>
        <v>8366.4865506798888</v>
      </c>
      <c r="BT3" s="3">
        <f t="shared" si="1"/>
        <v>8540.7233166715669</v>
      </c>
      <c r="BU3" s="3">
        <f t="shared" si="1"/>
        <v>8716.0945577045932</v>
      </c>
      <c r="BV3" s="3">
        <f>BV2/1.03</f>
        <v>8564.3343376855246</v>
      </c>
      <c r="BW3" s="3">
        <f>BW2/1.05</f>
        <v>8323.5485975211996</v>
      </c>
      <c r="BX3" s="3">
        <f>BX2/1.05</f>
        <v>8624.3236314077913</v>
      </c>
      <c r="BY3" s="3">
        <f>BY2/1.05</f>
        <v>8862.7925746569799</v>
      </c>
      <c r="BZ3" s="3">
        <f>BZ2/1.05</f>
        <v>8823.6124841124129</v>
      </c>
      <c r="CA3" s="3">
        <f>CA2/1.09</f>
        <v>8897.5197816970394</v>
      </c>
      <c r="CB3" s="3">
        <f t="shared" ref="CB3:CH3" si="2">CB2/1.11</f>
        <v>9220.0938472470662</v>
      </c>
      <c r="CC3" s="3">
        <f t="shared" si="2"/>
        <v>9801.6438389887098</v>
      </c>
      <c r="CD3" s="3">
        <f t="shared" si="2"/>
        <v>10646.613776423936</v>
      </c>
      <c r="CE3" s="3">
        <f t="shared" si="2"/>
        <v>10782.682044604491</v>
      </c>
      <c r="CF3" s="3">
        <f t="shared" si="2"/>
        <v>11058.648774396141</v>
      </c>
      <c r="CG3" s="3">
        <f t="shared" si="2"/>
        <v>11291.067299002407</v>
      </c>
      <c r="CH3" s="3">
        <f t="shared" si="2"/>
        <v>11883.876456592943</v>
      </c>
      <c r="CI3" s="3">
        <f>CI2/B11</f>
        <v>12763.474986336905</v>
      </c>
      <c r="CJ3" s="3">
        <f t="shared" ref="CJ3:CT3" si="3">CJ2/C11</f>
        <v>13669.638110951657</v>
      </c>
      <c r="CK3" s="3">
        <f t="shared" si="3"/>
        <v>15052.429357624447</v>
      </c>
      <c r="CL3" s="3">
        <f t="shared" si="3"/>
        <v>16162.340343662236</v>
      </c>
      <c r="CM3" s="3">
        <f t="shared" si="3"/>
        <v>17454.078354587873</v>
      </c>
      <c r="CN3" s="3">
        <f t="shared" si="3"/>
        <v>19050.381450482135</v>
      </c>
      <c r="CO3" s="3">
        <f t="shared" si="3"/>
        <v>19517.36194271842</v>
      </c>
      <c r="CP3" s="3">
        <f t="shared" si="3"/>
        <v>19571.14927466572</v>
      </c>
      <c r="CQ3" s="3">
        <f t="shared" si="3"/>
        <v>20006.098400131399</v>
      </c>
      <c r="CR3" s="3">
        <f t="shared" si="3"/>
        <v>21804.977987298564</v>
      </c>
      <c r="CS3" s="3">
        <f t="shared" si="3"/>
        <v>22745.92481087608</v>
      </c>
      <c r="CT3" s="3">
        <f t="shared" si="3"/>
        <v>23633.079909294207</v>
      </c>
      <c r="CU3" s="3">
        <f>CT3*1.041</f>
        <v>24602.036185575267</v>
      </c>
      <c r="CV3" s="3">
        <f>CU3*0.974</f>
        <v>23962.383244750308</v>
      </c>
    </row>
    <row r="4" spans="1:201" s="10" customFormat="1" ht="12.75">
      <c r="A4" s="7" t="s">
        <v>0</v>
      </c>
      <c r="B4" s="7"/>
      <c r="C4" s="7"/>
      <c r="D4" s="7"/>
      <c r="E4" s="7"/>
      <c r="F4" s="8">
        <v>798.0370185922975</v>
      </c>
      <c r="G4" s="8">
        <v>798.0370185922975</v>
      </c>
      <c r="H4" s="8">
        <v>907.98977309044426</v>
      </c>
      <c r="I4" s="8">
        <v>1033.1559974417116</v>
      </c>
      <c r="J4" s="8">
        <v>1245.4547834966966</v>
      </c>
      <c r="K4" s="8">
        <v>2088.2556131686233</v>
      </c>
      <c r="L4" s="9">
        <v>3688.1648731997702</v>
      </c>
      <c r="M4" s="8">
        <v>3312.7220612197802</v>
      </c>
      <c r="N4" s="8">
        <v>3581.5531541289156</v>
      </c>
      <c r="O4" s="8">
        <v>3513.1689126410174</v>
      </c>
      <c r="P4" s="8">
        <v>3770.9303820109394</v>
      </c>
      <c r="Q4" s="8">
        <v>3950.9524207331601</v>
      </c>
      <c r="R4" s="8">
        <v>3974.335916067253</v>
      </c>
      <c r="S4" s="8">
        <v>4132.3645170640066</v>
      </c>
      <c r="T4" s="8">
        <v>4293.482362503094</v>
      </c>
      <c r="U4" s="8">
        <v>4386.6629928754719</v>
      </c>
      <c r="V4" s="8">
        <v>4288.7600878258554</v>
      </c>
      <c r="W4" s="8">
        <v>4041.3228621430244</v>
      </c>
      <c r="X4" s="8">
        <v>3895.9977783437203</v>
      </c>
      <c r="Y4" s="8">
        <v>4023.2905954285388</v>
      </c>
      <c r="Z4" s="8">
        <v>4166.5216798376005</v>
      </c>
      <c r="AA4" s="8">
        <v>4326.1413393395924</v>
      </c>
      <c r="AB4" s="8">
        <v>4512.1899335030121</v>
      </c>
      <c r="AC4" s="8">
        <v>4716.6493492706386</v>
      </c>
      <c r="AD4" s="8">
        <v>4817.5751282278979</v>
      </c>
      <c r="AE4" s="8">
        <v>5071.0786857860576</v>
      </c>
      <c r="AF4" s="8">
        <v>4984.2116859521157</v>
      </c>
      <c r="AG4" s="8">
        <v>5049.9334118029992</v>
      </c>
      <c r="AH4" s="8">
        <v>4996.3937460321922</v>
      </c>
      <c r="AI4" s="8">
        <v>4993.9927402339108</v>
      </c>
      <c r="AJ4" s="8">
        <v>4778.0135716081832</v>
      </c>
      <c r="AK4" s="8">
        <v>4153.9085177461611</v>
      </c>
      <c r="AL4" s="8">
        <v>3920.74190862764</v>
      </c>
      <c r="AM4" s="8">
        <v>4133.1374649884874</v>
      </c>
      <c r="AN4" s="8">
        <v>4387.9372566788907</v>
      </c>
      <c r="AO4" s="8">
        <v>4718.0618857866648</v>
      </c>
      <c r="AP4" s="8">
        <v>5018.1867064515236</v>
      </c>
      <c r="AQ4" s="8">
        <v>5272.1264001625941</v>
      </c>
      <c r="AR4" s="8">
        <v>5427.7839826389545</v>
      </c>
      <c r="AS4" s="8">
        <v>5683.6461421864842</v>
      </c>
      <c r="AT4" s="8">
        <v>5959.4795256144243</v>
      </c>
      <c r="AU4" s="8">
        <v>6301.6972560674794</v>
      </c>
      <c r="AV4" s="8">
        <v>6534.7215148592895</v>
      </c>
      <c r="AW4" s="8">
        <v>6779.868179910688</v>
      </c>
      <c r="AX4" s="8">
        <v>6886.0872992291725</v>
      </c>
      <c r="AY4" s="8">
        <v>7184.4451309608221</v>
      </c>
      <c r="AZ4" s="8">
        <v>7607.224129243813</v>
      </c>
      <c r="BA4" s="8">
        <v>7913.7933180872242</v>
      </c>
      <c r="BB4" s="8">
        <v>8190.9750616103756</v>
      </c>
      <c r="BC4" s="8">
        <v>8469.0156871153558</v>
      </c>
      <c r="BD4" s="8">
        <v>8885.7218278368346</v>
      </c>
      <c r="BE4" s="8">
        <v>9156.472649113799</v>
      </c>
      <c r="BF4" s="8">
        <v>9404.3306668201276</v>
      </c>
      <c r="BG4" s="8">
        <v>9653.5475948666935</v>
      </c>
      <c r="BH4" s="8">
        <v>10098.536303176892</v>
      </c>
      <c r="BI4" s="8">
        <v>10583.45050611732</v>
      </c>
      <c r="BJ4" s="8">
        <v>10958.808990873065</v>
      </c>
      <c r="BK4" s="8">
        <v>11216.178470885117</v>
      </c>
      <c r="BL4" s="8">
        <v>11589.369867739824</v>
      </c>
      <c r="BM4" s="8">
        <v>12156.132631788752</v>
      </c>
      <c r="BN4" s="8">
        <v>12344.152066118526</v>
      </c>
      <c r="BO4" s="8">
        <v>12227.051281252301</v>
      </c>
      <c r="BP4" s="8">
        <v>12735.923710881181</v>
      </c>
      <c r="BQ4" s="8">
        <v>13058.562706680897</v>
      </c>
      <c r="BR4" s="8">
        <v>13414.125523729055</v>
      </c>
      <c r="BS4" s="8">
        <v>13896.15397778101</v>
      </c>
      <c r="BT4" s="8">
        <v>14056.52577844935</v>
      </c>
      <c r="BU4" s="8">
        <v>14045.427593676128</v>
      </c>
      <c r="BV4" s="8">
        <v>14130.412591883807</v>
      </c>
      <c r="BW4" s="8">
        <v>14379.244286622277</v>
      </c>
      <c r="BX4" s="8">
        <v>14727.700138985345</v>
      </c>
      <c r="BY4" s="8">
        <v>15077.237917611365</v>
      </c>
      <c r="BZ4" s="8">
        <v>15464.168522211803</v>
      </c>
      <c r="CA4" s="8">
        <v>15835.727268315464</v>
      </c>
      <c r="CB4" s="8">
        <v>16387.026109798553</v>
      </c>
      <c r="CC4" s="8">
        <v>16684.153203304544</v>
      </c>
      <c r="CD4" s="8">
        <v>16964.680503477408</v>
      </c>
      <c r="CE4" s="8">
        <v>17061.993781657544</v>
      </c>
      <c r="CF4" s="8">
        <v>17190.492022521139</v>
      </c>
      <c r="CG4" s="8">
        <v>17076.935146728851</v>
      </c>
      <c r="CH4" s="8">
        <v>17496.94151057391</v>
      </c>
      <c r="CI4" s="8">
        <v>17867.459681133816</v>
      </c>
      <c r="CJ4" s="8">
        <v>18094.728887955229</v>
      </c>
      <c r="CK4" s="8">
        <v>18495.329583081915</v>
      </c>
      <c r="CL4" s="8">
        <v>18947.074279069129</v>
      </c>
      <c r="CM4" s="8">
        <v>19411.801716501053</v>
      </c>
      <c r="CN4" s="8">
        <v>20071.663732839341</v>
      </c>
      <c r="CO4" s="8">
        <v>20348.415309189499</v>
      </c>
      <c r="CP4" s="8">
        <v>20460.495771518112</v>
      </c>
      <c r="CQ4" s="8">
        <v>20578.777053679521</v>
      </c>
      <c r="CR4" s="8">
        <v>20965.676569333958</v>
      </c>
      <c r="CS4" s="8">
        <v>21183.124918153935</v>
      </c>
      <c r="CT4" s="8">
        <v>21678.189393891123</v>
      </c>
      <c r="CU4" s="10">
        <f>CT4*1.02</f>
        <v>22111.753181768945</v>
      </c>
      <c r="CV4" s="10">
        <f>CU4*1.01</f>
        <v>22332.870713586635</v>
      </c>
      <c r="EA4" s="8"/>
      <c r="GR4" s="8"/>
      <c r="GS4" s="8"/>
    </row>
    <row r="5" spans="1:201">
      <c r="A5" t="s">
        <v>5</v>
      </c>
      <c r="F5">
        <f t="shared" ref="F5:AK5" si="4">F2/F4</f>
        <v>0.6594305624171195</v>
      </c>
      <c r="G5">
        <f t="shared" si="4"/>
        <v>0.6594305624171195</v>
      </c>
      <c r="H5">
        <f t="shared" si="4"/>
        <v>0.67732040406884653</v>
      </c>
      <c r="I5">
        <f t="shared" si="4"/>
        <v>0.69236850688178131</v>
      </c>
      <c r="J5">
        <f t="shared" si="4"/>
        <v>0.70454749253829685</v>
      </c>
      <c r="K5">
        <f t="shared" si="4"/>
        <v>0.85001603068935749</v>
      </c>
      <c r="L5">
        <f t="shared" si="4"/>
        <v>0.74185380733009398</v>
      </c>
      <c r="M5">
        <f t="shared" si="4"/>
        <v>0.76451410417617371</v>
      </c>
      <c r="N5">
        <f t="shared" si="4"/>
        <v>0.72545840020746555</v>
      </c>
      <c r="O5">
        <f t="shared" si="4"/>
        <v>0.73285734041493256</v>
      </c>
      <c r="P5">
        <f t="shared" si="4"/>
        <v>0.68127791299313956</v>
      </c>
      <c r="Q5">
        <f t="shared" si="4"/>
        <v>0.65120103904734083</v>
      </c>
      <c r="R5">
        <f t="shared" si="4"/>
        <v>0.64703255926330561</v>
      </c>
      <c r="S5">
        <f t="shared" si="4"/>
        <v>0.64201178412775373</v>
      </c>
      <c r="T5">
        <f t="shared" si="4"/>
        <v>0.63749939098588182</v>
      </c>
      <c r="U5">
        <f t="shared" si="4"/>
        <v>0.64376270573775307</v>
      </c>
      <c r="V5">
        <f t="shared" si="4"/>
        <v>0.67552492392954477</v>
      </c>
      <c r="W5">
        <f t="shared" si="4"/>
        <v>0.73532885915497703</v>
      </c>
      <c r="X5">
        <f t="shared" si="4"/>
        <v>0.74051525241280014</v>
      </c>
      <c r="Y5">
        <f t="shared" si="4"/>
        <v>0.69598130621509546</v>
      </c>
      <c r="Z5">
        <f t="shared" si="4"/>
        <v>0.69166997839671862</v>
      </c>
      <c r="AA5">
        <f t="shared" si="4"/>
        <v>0.68560051084019469</v>
      </c>
      <c r="AB5">
        <f t="shared" si="4"/>
        <v>0.67644344900842324</v>
      </c>
      <c r="AC5">
        <f t="shared" si="4"/>
        <v>0.62683920592005171</v>
      </c>
      <c r="AD5">
        <f t="shared" si="4"/>
        <v>0.63360391393660531</v>
      </c>
      <c r="AE5">
        <f t="shared" si="4"/>
        <v>0.60187337416372511</v>
      </c>
      <c r="AF5">
        <f t="shared" si="4"/>
        <v>0.61234602310214636</v>
      </c>
      <c r="AG5">
        <f t="shared" si="4"/>
        <v>0.60438848757351638</v>
      </c>
      <c r="AH5">
        <f t="shared" si="4"/>
        <v>0.6108354356067911</v>
      </c>
      <c r="AI5">
        <f t="shared" si="4"/>
        <v>0.61112119813393295</v>
      </c>
      <c r="AJ5">
        <f t="shared" si="4"/>
        <v>0.63875291749504615</v>
      </c>
      <c r="AK5">
        <f t="shared" si="4"/>
        <v>0.72677820823553863</v>
      </c>
      <c r="AL5">
        <f t="shared" ref="AL5:BQ5" si="5">AL2/AL4</f>
        <v>0.77844445815286445</v>
      </c>
      <c r="AM5">
        <f t="shared" si="5"/>
        <v>0.74813185750647304</v>
      </c>
      <c r="AN5">
        <f t="shared" si="5"/>
        <v>0.73621967981126502</v>
      </c>
      <c r="AO5">
        <f t="shared" si="5"/>
        <v>0.72153075816910772</v>
      </c>
      <c r="AP5">
        <f t="shared" si="5"/>
        <v>0.68807690195619342</v>
      </c>
      <c r="AQ5">
        <f t="shared" si="5"/>
        <v>0.67222747103445857</v>
      </c>
      <c r="AR5">
        <f t="shared" si="5"/>
        <v>0.67106994347054083</v>
      </c>
      <c r="AS5">
        <f t="shared" si="5"/>
        <v>0.65922561766111731</v>
      </c>
      <c r="AT5">
        <f t="shared" si="5"/>
        <v>0.63662697264367729</v>
      </c>
      <c r="AU5">
        <f t="shared" si="5"/>
        <v>0.62209592010609882</v>
      </c>
      <c r="AV5">
        <f t="shared" si="5"/>
        <v>0.59636340197748883</v>
      </c>
      <c r="AW5">
        <f t="shared" si="5"/>
        <v>0.57733051145666225</v>
      </c>
      <c r="AX5">
        <f t="shared" si="5"/>
        <v>0.56193195406606555</v>
      </c>
      <c r="AY5">
        <f t="shared" si="5"/>
        <v>0.56208676810704228</v>
      </c>
      <c r="AZ5">
        <f t="shared" si="5"/>
        <v>0.56290345803012931</v>
      </c>
      <c r="BA5">
        <f t="shared" si="5"/>
        <v>0.56968780992481594</v>
      </c>
      <c r="BB5">
        <f t="shared" si="5"/>
        <v>0.56599395895552784</v>
      </c>
      <c r="BC5">
        <f t="shared" si="5"/>
        <v>0.56929915906368511</v>
      </c>
      <c r="BD5">
        <f t="shared" si="5"/>
        <v>0.56108940321797451</v>
      </c>
      <c r="BE5">
        <f t="shared" si="5"/>
        <v>0.55168191455278937</v>
      </c>
      <c r="BF5">
        <f t="shared" si="5"/>
        <v>0.54022386153872726</v>
      </c>
      <c r="BG5">
        <f t="shared" si="5"/>
        <v>0.55439561106267088</v>
      </c>
      <c r="BH5">
        <f t="shared" si="5"/>
        <v>0.57133168220532315</v>
      </c>
      <c r="BI5">
        <f t="shared" si="5"/>
        <v>0.57536520719855699</v>
      </c>
      <c r="BJ5">
        <f t="shared" si="5"/>
        <v>0.56570480161078518</v>
      </c>
      <c r="BK5">
        <f t="shared" si="5"/>
        <v>0.56646963735562927</v>
      </c>
      <c r="BL5">
        <f t="shared" si="5"/>
        <v>0.57490693870899234</v>
      </c>
      <c r="BM5">
        <f t="shared" si="5"/>
        <v>0.56488227106466993</v>
      </c>
      <c r="BN5">
        <f t="shared" si="5"/>
        <v>0.57050843408703644</v>
      </c>
      <c r="BO5">
        <f t="shared" si="5"/>
        <v>0.59836788578408728</v>
      </c>
      <c r="BP5">
        <f t="shared" si="5"/>
        <v>0.57337788939328027</v>
      </c>
      <c r="BQ5">
        <f t="shared" si="5"/>
        <v>0.59696236843331674</v>
      </c>
      <c r="BR5">
        <f t="shared" ref="BR5:CW5" si="6">BR2/BR4</f>
        <v>0.61501207144147463</v>
      </c>
      <c r="BS5">
        <f t="shared" si="6"/>
        <v>0.60207209592361477</v>
      </c>
      <c r="BT5">
        <f t="shared" si="6"/>
        <v>0.60759845293818682</v>
      </c>
      <c r="BU5">
        <f t="shared" si="6"/>
        <v>0.62056455736733596</v>
      </c>
      <c r="BV5">
        <f t="shared" si="6"/>
        <v>0.62427507409676264</v>
      </c>
      <c r="BW5">
        <f t="shared" si="6"/>
        <v>0.60780148477818552</v>
      </c>
      <c r="BX5">
        <f t="shared" si="6"/>
        <v>0.61486448851626718</v>
      </c>
      <c r="BY5">
        <f t="shared" si="6"/>
        <v>0.61721730825244792</v>
      </c>
      <c r="BZ5">
        <f t="shared" si="6"/>
        <v>0.59911356339725874</v>
      </c>
      <c r="CA5">
        <f t="shared" si="6"/>
        <v>0.61243139628038301</v>
      </c>
      <c r="CB5">
        <f t="shared" si="6"/>
        <v>0.62453700274052071</v>
      </c>
      <c r="CC5">
        <f t="shared" si="6"/>
        <v>0.65210529588775046</v>
      </c>
      <c r="CD5">
        <f t="shared" si="6"/>
        <v>0.69660853851083004</v>
      </c>
      <c r="CE5">
        <f t="shared" si="6"/>
        <v>0.70148760002350907</v>
      </c>
      <c r="CF5">
        <f t="shared" si="6"/>
        <v>0.71406333940286282</v>
      </c>
      <c r="CG5">
        <f t="shared" si="6"/>
        <v>0.73391885570833426</v>
      </c>
      <c r="CH5">
        <f t="shared" si="6"/>
        <v>0.75390906798461899</v>
      </c>
      <c r="CI5">
        <f t="shared" si="6"/>
        <v>0.80529419324675855</v>
      </c>
      <c r="CJ5">
        <f t="shared" si="6"/>
        <v>0.85383870998641476</v>
      </c>
      <c r="CK5">
        <f t="shared" si="6"/>
        <v>0.93162303734833796</v>
      </c>
      <c r="CL5">
        <f t="shared" si="6"/>
        <v>0.98526615149867991</v>
      </c>
      <c r="CM5">
        <f t="shared" si="6"/>
        <v>1.0609256677160388</v>
      </c>
      <c r="CN5">
        <f t="shared" si="6"/>
        <v>1.1183941344183104</v>
      </c>
      <c r="CO5">
        <f t="shared" si="6"/>
        <v>1.1544791568468558</v>
      </c>
      <c r="CP5">
        <f t="shared" si="6"/>
        <v>1.2035775625256313</v>
      </c>
      <c r="CQ5">
        <f t="shared" si="6"/>
        <v>1.2337572621357875</v>
      </c>
      <c r="CR5">
        <f t="shared" si="6"/>
        <v>1.2480385976682802</v>
      </c>
      <c r="CS5">
        <f t="shared" si="6"/>
        <v>1.288530841342459</v>
      </c>
      <c r="CT5">
        <f t="shared" si="6"/>
        <v>1.3082133095093615</v>
      </c>
      <c r="CU5">
        <f t="shared" si="6"/>
        <v>1.359515792235219</v>
      </c>
      <c r="CV5">
        <f t="shared" si="6"/>
        <v>1.3541315712758715</v>
      </c>
      <c r="CW5" t="e">
        <f>#REF!/#REF!</f>
        <v>#REF!</v>
      </c>
      <c r="CX5" t="e">
        <f>#REF!/#REF!</f>
        <v>#REF!</v>
      </c>
      <c r="CY5" t="e">
        <f>#REF!/#REF!</f>
        <v>#REF!</v>
      </c>
      <c r="CZ5" t="e">
        <f>#REF!/#REF!</f>
        <v>#REF!</v>
      </c>
      <c r="DA5">
        <f>L2/L4</f>
        <v>0.74185380733009398</v>
      </c>
      <c r="DB5" t="e">
        <f>#REF!/#REF!</f>
        <v>#REF!</v>
      </c>
      <c r="DC5" t="e">
        <f>#REF!/#REF!</f>
        <v>#REF!</v>
      </c>
      <c r="DD5" t="e">
        <f>#REF!/#REF!</f>
        <v>#REF!</v>
      </c>
      <c r="DE5" t="e">
        <f>#REF!/#REF!</f>
        <v>#REF!</v>
      </c>
      <c r="DF5" t="e">
        <f>#REF!/#REF!</f>
        <v>#REF!</v>
      </c>
      <c r="DG5" t="e">
        <f>#REF!/#REF!</f>
        <v>#REF!</v>
      </c>
      <c r="DH5" t="e">
        <f>#REF!/#REF!</f>
        <v>#REF!</v>
      </c>
      <c r="DI5">
        <f t="shared" ref="DI5:EN5" si="7">M2/M4</f>
        <v>0.76451410417617371</v>
      </c>
      <c r="DJ5">
        <f t="shared" si="7"/>
        <v>0.72545840020746555</v>
      </c>
      <c r="DK5">
        <f t="shared" si="7"/>
        <v>0.73285734041493256</v>
      </c>
      <c r="DL5">
        <f t="shared" si="7"/>
        <v>0.68127791299313956</v>
      </c>
      <c r="DM5">
        <f t="shared" si="7"/>
        <v>0.65120103904734083</v>
      </c>
      <c r="DN5">
        <f t="shared" si="7"/>
        <v>0.64703255926330561</v>
      </c>
      <c r="DO5">
        <f t="shared" si="7"/>
        <v>0.64201178412775373</v>
      </c>
      <c r="DP5">
        <f t="shared" si="7"/>
        <v>0.63749939098588182</v>
      </c>
      <c r="DQ5">
        <f t="shared" si="7"/>
        <v>0.64376270573775307</v>
      </c>
      <c r="DR5">
        <f t="shared" si="7"/>
        <v>0.67552492392954477</v>
      </c>
      <c r="DS5">
        <f t="shared" si="7"/>
        <v>0.73532885915497703</v>
      </c>
      <c r="DT5">
        <f t="shared" si="7"/>
        <v>0.74051525241280014</v>
      </c>
      <c r="DU5">
        <f t="shared" si="7"/>
        <v>0.69598130621509546</v>
      </c>
      <c r="DV5">
        <f t="shared" si="7"/>
        <v>0.69166997839671862</v>
      </c>
      <c r="DW5">
        <f t="shared" si="7"/>
        <v>0.68560051084019469</v>
      </c>
      <c r="DX5">
        <f t="shared" si="7"/>
        <v>0.67644344900842324</v>
      </c>
      <c r="DY5">
        <f t="shared" si="7"/>
        <v>0.62683920592005171</v>
      </c>
      <c r="DZ5">
        <f t="shared" si="7"/>
        <v>0.63360391393660531</v>
      </c>
      <c r="EA5">
        <f t="shared" si="7"/>
        <v>0.60187337416372511</v>
      </c>
      <c r="EB5">
        <f t="shared" si="7"/>
        <v>0.61234602310214636</v>
      </c>
      <c r="EC5">
        <f t="shared" si="7"/>
        <v>0.60438848757351638</v>
      </c>
      <c r="ED5">
        <f t="shared" si="7"/>
        <v>0.6108354356067911</v>
      </c>
      <c r="EE5">
        <f t="shared" si="7"/>
        <v>0.61112119813393295</v>
      </c>
      <c r="EF5">
        <f t="shared" si="7"/>
        <v>0.63875291749504615</v>
      </c>
      <c r="EG5">
        <f t="shared" si="7"/>
        <v>0.72677820823553863</v>
      </c>
      <c r="EH5">
        <f t="shared" si="7"/>
        <v>0.77844445815286445</v>
      </c>
      <c r="EI5">
        <f t="shared" si="7"/>
        <v>0.74813185750647304</v>
      </c>
      <c r="EJ5">
        <f t="shared" si="7"/>
        <v>0.73621967981126502</v>
      </c>
      <c r="EK5">
        <f t="shared" si="7"/>
        <v>0.72153075816910772</v>
      </c>
      <c r="EL5">
        <f t="shared" si="7"/>
        <v>0.68807690195619342</v>
      </c>
      <c r="EM5">
        <f t="shared" si="7"/>
        <v>0.67222747103445857</v>
      </c>
      <c r="EN5">
        <f t="shared" si="7"/>
        <v>0.67106994347054083</v>
      </c>
      <c r="EO5">
        <f t="shared" ref="EO5:FT5" si="8">AS2/AS4</f>
        <v>0.65922561766111731</v>
      </c>
      <c r="EP5">
        <f t="shared" si="8"/>
        <v>0.63662697264367729</v>
      </c>
      <c r="EQ5">
        <f t="shared" si="8"/>
        <v>0.62209592010609882</v>
      </c>
      <c r="ER5">
        <f t="shared" si="8"/>
        <v>0.59636340197748883</v>
      </c>
      <c r="ES5">
        <f t="shared" si="8"/>
        <v>0.57733051145666225</v>
      </c>
      <c r="ET5">
        <f t="shared" si="8"/>
        <v>0.56193195406606555</v>
      </c>
      <c r="EU5">
        <f t="shared" si="8"/>
        <v>0.56208676810704228</v>
      </c>
      <c r="EV5">
        <f t="shared" si="8"/>
        <v>0.56290345803012931</v>
      </c>
      <c r="EW5">
        <f t="shared" si="8"/>
        <v>0.56968780992481594</v>
      </c>
      <c r="EX5">
        <f t="shared" si="8"/>
        <v>0.56599395895552784</v>
      </c>
      <c r="EY5">
        <f t="shared" si="8"/>
        <v>0.56929915906368511</v>
      </c>
      <c r="EZ5">
        <f t="shared" si="8"/>
        <v>0.56108940321797451</v>
      </c>
      <c r="FA5">
        <f t="shared" si="8"/>
        <v>0.55168191455278937</v>
      </c>
      <c r="FB5">
        <f t="shared" si="8"/>
        <v>0.54022386153872726</v>
      </c>
      <c r="FC5">
        <f t="shared" si="8"/>
        <v>0.55439561106267088</v>
      </c>
      <c r="FD5">
        <f t="shared" si="8"/>
        <v>0.57133168220532315</v>
      </c>
      <c r="FE5">
        <f t="shared" si="8"/>
        <v>0.57536520719855699</v>
      </c>
      <c r="FF5">
        <f t="shared" si="8"/>
        <v>0.56570480161078518</v>
      </c>
      <c r="FG5">
        <f t="shared" si="8"/>
        <v>0.56646963735562927</v>
      </c>
      <c r="FH5">
        <f t="shared" si="8"/>
        <v>0.57490693870899234</v>
      </c>
      <c r="FI5">
        <f t="shared" si="8"/>
        <v>0.56488227106466993</v>
      </c>
      <c r="FJ5">
        <f t="shared" si="8"/>
        <v>0.57050843408703644</v>
      </c>
      <c r="FK5">
        <f t="shared" si="8"/>
        <v>0.59836788578408728</v>
      </c>
      <c r="FL5">
        <f t="shared" si="8"/>
        <v>0.57337788939328027</v>
      </c>
      <c r="FM5">
        <f t="shared" si="8"/>
        <v>0.59696236843331674</v>
      </c>
      <c r="FN5">
        <f t="shared" si="8"/>
        <v>0.61501207144147463</v>
      </c>
      <c r="FO5">
        <f t="shared" si="8"/>
        <v>0.60207209592361477</v>
      </c>
      <c r="FP5">
        <f t="shared" si="8"/>
        <v>0.60759845293818682</v>
      </c>
      <c r="FQ5">
        <f t="shared" si="8"/>
        <v>0.62056455736733596</v>
      </c>
      <c r="FR5">
        <f t="shared" si="8"/>
        <v>0.62427507409676264</v>
      </c>
      <c r="FS5">
        <f t="shared" si="8"/>
        <v>0.60780148477818552</v>
      </c>
      <c r="FT5">
        <f t="shared" si="8"/>
        <v>0.61486448851626718</v>
      </c>
      <c r="FU5">
        <f t="shared" ref="FU5:GZ5" si="9">BY2/BY4</f>
        <v>0.61721730825244792</v>
      </c>
      <c r="FV5">
        <f t="shared" si="9"/>
        <v>0.59911356339725874</v>
      </c>
      <c r="FW5">
        <f t="shared" si="9"/>
        <v>0.61243139628038301</v>
      </c>
      <c r="FX5">
        <f t="shared" si="9"/>
        <v>0.62453700274052071</v>
      </c>
      <c r="FY5">
        <f t="shared" si="9"/>
        <v>0.65210529588775046</v>
      </c>
      <c r="FZ5">
        <f t="shared" si="9"/>
        <v>0.69660853851083004</v>
      </c>
      <c r="GA5">
        <f t="shared" si="9"/>
        <v>0.70148760002350907</v>
      </c>
      <c r="GB5">
        <f t="shared" si="9"/>
        <v>0.71406333940286282</v>
      </c>
      <c r="GC5">
        <f t="shared" si="9"/>
        <v>0.73391885570833426</v>
      </c>
      <c r="GD5">
        <f t="shared" si="9"/>
        <v>0.75390906798461899</v>
      </c>
      <c r="GE5">
        <f t="shared" si="9"/>
        <v>0.80529419324675855</v>
      </c>
      <c r="GF5">
        <f t="shared" si="9"/>
        <v>0.85383870998641476</v>
      </c>
      <c r="GG5">
        <f t="shared" si="9"/>
        <v>0.93162303734833796</v>
      </c>
      <c r="GH5">
        <f t="shared" si="9"/>
        <v>0.98526615149867991</v>
      </c>
      <c r="GI5">
        <f t="shared" si="9"/>
        <v>1.0609256677160388</v>
      </c>
      <c r="GJ5">
        <f t="shared" si="9"/>
        <v>1.1183941344183104</v>
      </c>
      <c r="GK5">
        <f t="shared" si="9"/>
        <v>1.1544791568468558</v>
      </c>
      <c r="GL5">
        <f t="shared" si="9"/>
        <v>1.2035775625256313</v>
      </c>
      <c r="GM5">
        <f t="shared" si="9"/>
        <v>1.2337572621357875</v>
      </c>
      <c r="GN5">
        <f t="shared" si="9"/>
        <v>1.2480385976682802</v>
      </c>
      <c r="GO5">
        <f t="shared" si="9"/>
        <v>1.288530841342459</v>
      </c>
      <c r="GP5">
        <f t="shared" si="9"/>
        <v>1.3082133095093615</v>
      </c>
    </row>
    <row r="6" spans="1:201">
      <c r="A6" t="s">
        <v>6</v>
      </c>
      <c r="F6">
        <f>F3/F4</f>
        <v>0.6594305624171195</v>
      </c>
      <c r="G6">
        <f t="shared" ref="G6:BR6" si="10">G3/G4</f>
        <v>0.6594305624171195</v>
      </c>
      <c r="H6">
        <f t="shared" si="10"/>
        <v>0.67732040406884653</v>
      </c>
      <c r="I6">
        <f t="shared" si="10"/>
        <v>0.69236850688178131</v>
      </c>
      <c r="J6">
        <f t="shared" si="10"/>
        <v>0.70454749253829685</v>
      </c>
      <c r="K6">
        <f t="shared" si="10"/>
        <v>0.85001603068935749</v>
      </c>
      <c r="L6">
        <f t="shared" si="10"/>
        <v>0.74185380733009398</v>
      </c>
      <c r="M6">
        <f t="shared" si="10"/>
        <v>0.76451410417617371</v>
      </c>
      <c r="N6">
        <f t="shared" si="10"/>
        <v>0.72545840020746555</v>
      </c>
      <c r="O6">
        <f t="shared" si="10"/>
        <v>0.73285734041493256</v>
      </c>
      <c r="P6">
        <f t="shared" si="10"/>
        <v>0.68127791299313956</v>
      </c>
      <c r="Q6">
        <f t="shared" si="10"/>
        <v>0.65120103904734083</v>
      </c>
      <c r="R6">
        <f t="shared" si="10"/>
        <v>0.64703255926330561</v>
      </c>
      <c r="S6">
        <f t="shared" si="10"/>
        <v>0.64201178412775373</v>
      </c>
      <c r="T6">
        <f t="shared" si="10"/>
        <v>0.63749939098588182</v>
      </c>
      <c r="U6">
        <f t="shared" si="10"/>
        <v>0.64376270573775307</v>
      </c>
      <c r="V6">
        <f t="shared" si="10"/>
        <v>0.67552492392954477</v>
      </c>
      <c r="W6">
        <f t="shared" si="10"/>
        <v>0.73532885915497703</v>
      </c>
      <c r="X6">
        <f t="shared" si="10"/>
        <v>0.74051525241280014</v>
      </c>
      <c r="Y6">
        <f t="shared" si="10"/>
        <v>0.69598130621509546</v>
      </c>
      <c r="Z6">
        <f t="shared" si="10"/>
        <v>0.69166997839671862</v>
      </c>
      <c r="AA6">
        <f t="shared" si="10"/>
        <v>0.68560051084019469</v>
      </c>
      <c r="AB6">
        <f t="shared" si="10"/>
        <v>0.67644344900842324</v>
      </c>
      <c r="AC6">
        <f t="shared" si="10"/>
        <v>0.62683920592005171</v>
      </c>
      <c r="AD6">
        <f t="shared" si="10"/>
        <v>0.63360391393660531</v>
      </c>
      <c r="AE6">
        <f t="shared" si="10"/>
        <v>0.60187337416372511</v>
      </c>
      <c r="AF6">
        <f t="shared" si="10"/>
        <v>0.61234602310214636</v>
      </c>
      <c r="AG6">
        <f t="shared" si="10"/>
        <v>0.60438848757351638</v>
      </c>
      <c r="AH6">
        <f t="shared" si="10"/>
        <v>0.6108354356067911</v>
      </c>
      <c r="AI6">
        <f t="shared" si="10"/>
        <v>0.61112119813393295</v>
      </c>
      <c r="AJ6">
        <f t="shared" si="10"/>
        <v>0.63875291749504615</v>
      </c>
      <c r="AK6">
        <f t="shared" si="10"/>
        <v>0.72677820823553863</v>
      </c>
      <c r="AL6">
        <f t="shared" si="10"/>
        <v>0.77844445815286445</v>
      </c>
      <c r="AM6">
        <f t="shared" si="10"/>
        <v>0.74813185750647304</v>
      </c>
      <c r="AN6">
        <f t="shared" si="10"/>
        <v>0.73621967981126502</v>
      </c>
      <c r="AO6">
        <f t="shared" si="10"/>
        <v>0.72153075816910772</v>
      </c>
      <c r="AP6">
        <f t="shared" si="10"/>
        <v>0.68807690195619342</v>
      </c>
      <c r="AQ6">
        <f t="shared" si="10"/>
        <v>0.67222747103445857</v>
      </c>
      <c r="AR6">
        <f t="shared" si="10"/>
        <v>0.67106994347054083</v>
      </c>
      <c r="AS6">
        <f t="shared" si="10"/>
        <v>0.65922561766111731</v>
      </c>
      <c r="AT6">
        <f t="shared" si="10"/>
        <v>0.63662697264367729</v>
      </c>
      <c r="AU6">
        <f t="shared" si="10"/>
        <v>0.62209592010609882</v>
      </c>
      <c r="AV6">
        <f t="shared" si="10"/>
        <v>0.59636340197748883</v>
      </c>
      <c r="AW6">
        <f t="shared" si="10"/>
        <v>0.57733051145666225</v>
      </c>
      <c r="AX6">
        <f t="shared" si="10"/>
        <v>0.56193195406606555</v>
      </c>
      <c r="AY6">
        <f t="shared" si="10"/>
        <v>0.56208676810704228</v>
      </c>
      <c r="AZ6">
        <f t="shared" si="10"/>
        <v>0.56290345803012931</v>
      </c>
      <c r="BA6">
        <f t="shared" si="10"/>
        <v>0.56968780992481594</v>
      </c>
      <c r="BB6">
        <f t="shared" si="10"/>
        <v>0.56599395895552784</v>
      </c>
      <c r="BC6">
        <f t="shared" si="10"/>
        <v>0.56929915906368511</v>
      </c>
      <c r="BD6">
        <f t="shared" si="10"/>
        <v>0.56108940321797451</v>
      </c>
      <c r="BE6">
        <f t="shared" si="10"/>
        <v>0.55168191455278937</v>
      </c>
      <c r="BF6">
        <f t="shared" si="10"/>
        <v>0.54022386153872726</v>
      </c>
      <c r="BG6">
        <f t="shared" si="10"/>
        <v>0.55439561106267088</v>
      </c>
      <c r="BH6">
        <f t="shared" si="10"/>
        <v>0.57133168220532315</v>
      </c>
      <c r="BI6">
        <f t="shared" si="10"/>
        <v>0.57536520719855699</v>
      </c>
      <c r="BJ6">
        <f t="shared" si="10"/>
        <v>0.56570480161078518</v>
      </c>
      <c r="BK6">
        <f t="shared" si="10"/>
        <v>0.56646963735562927</v>
      </c>
      <c r="BL6">
        <f t="shared" si="10"/>
        <v>0.57490693870899234</v>
      </c>
      <c r="BM6">
        <f t="shared" si="10"/>
        <v>0.56488227106466993</v>
      </c>
      <c r="BN6">
        <f t="shared" si="10"/>
        <v>0.57050843408703644</v>
      </c>
      <c r="BO6">
        <f t="shared" si="10"/>
        <v>0.59836788578408728</v>
      </c>
      <c r="BP6">
        <f t="shared" si="10"/>
        <v>0.57337788939328027</v>
      </c>
      <c r="BQ6">
        <f t="shared" si="10"/>
        <v>0.59696236843331674</v>
      </c>
      <c r="BR6">
        <f t="shared" si="10"/>
        <v>0.61501207144147463</v>
      </c>
      <c r="BS6">
        <f t="shared" ref="BS6:CV6" si="11">BS3/BS4</f>
        <v>0.60207209592361477</v>
      </c>
      <c r="BT6">
        <f t="shared" si="11"/>
        <v>0.60759845293818682</v>
      </c>
      <c r="BU6">
        <f t="shared" si="11"/>
        <v>0.62056455736733596</v>
      </c>
      <c r="BV6">
        <f t="shared" si="11"/>
        <v>0.60609230494831312</v>
      </c>
      <c r="BW6">
        <f t="shared" si="11"/>
        <v>0.57885855693160515</v>
      </c>
      <c r="BX6">
        <f t="shared" si="11"/>
        <v>0.58558522715834971</v>
      </c>
      <c r="BY6">
        <f t="shared" si="11"/>
        <v>0.58782600785947414</v>
      </c>
      <c r="BZ6">
        <f t="shared" si="11"/>
        <v>0.57058434609262731</v>
      </c>
      <c r="CA6">
        <f t="shared" si="11"/>
        <v>0.56186366631227791</v>
      </c>
      <c r="CB6">
        <f t="shared" si="11"/>
        <v>0.56264594841488358</v>
      </c>
      <c r="CC6">
        <f t="shared" si="11"/>
        <v>0.58748224854752285</v>
      </c>
      <c r="CD6">
        <f t="shared" si="11"/>
        <v>0.62757525991966667</v>
      </c>
      <c r="CE6">
        <f t="shared" si="11"/>
        <v>0.63197081083199014</v>
      </c>
      <c r="CF6">
        <f t="shared" si="11"/>
        <v>0.64330030576834485</v>
      </c>
      <c r="CG6">
        <f t="shared" si="11"/>
        <v>0.66118815829579658</v>
      </c>
      <c r="CH6">
        <f t="shared" si="11"/>
        <v>0.67919735854470176</v>
      </c>
      <c r="CI6">
        <f t="shared" si="11"/>
        <v>0.714341893817945</v>
      </c>
      <c r="CJ6">
        <f t="shared" si="11"/>
        <v>0.75544862791787182</v>
      </c>
      <c r="CK6">
        <f t="shared" si="11"/>
        <v>0.81385029069139891</v>
      </c>
      <c r="CL6">
        <f t="shared" si="11"/>
        <v>0.85302564953349047</v>
      </c>
      <c r="CM6">
        <f t="shared" si="11"/>
        <v>0.89914777667190926</v>
      </c>
      <c r="CN6">
        <f t="shared" si="11"/>
        <v>0.94911820485083753</v>
      </c>
      <c r="CO6">
        <f t="shared" si="11"/>
        <v>0.95915881635776479</v>
      </c>
      <c r="CP6">
        <f t="shared" si="11"/>
        <v>0.95653348253220727</v>
      </c>
      <c r="CQ6">
        <f t="shared" si="11"/>
        <v>0.97217139521681506</v>
      </c>
      <c r="CR6">
        <f t="shared" si="11"/>
        <v>1.0400321647235669</v>
      </c>
      <c r="CS6">
        <f t="shared" si="11"/>
        <v>1.0737757011187157</v>
      </c>
      <c r="CT6">
        <f t="shared" si="11"/>
        <v>1.090177757924468</v>
      </c>
      <c r="CU6">
        <f t="shared" si="11"/>
        <v>1.1126225941170305</v>
      </c>
      <c r="CV6">
        <f t="shared" si="11"/>
        <v>1.0729647590791958</v>
      </c>
    </row>
    <row r="7" spans="1:201"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</row>
    <row r="8" spans="1:201">
      <c r="B8">
        <v>1995</v>
      </c>
      <c r="C8">
        <v>1996</v>
      </c>
      <c r="D8">
        <v>1997</v>
      </c>
      <c r="E8">
        <v>1998</v>
      </c>
      <c r="F8">
        <v>1999</v>
      </c>
      <c r="G8">
        <v>2000</v>
      </c>
      <c r="H8">
        <v>2001</v>
      </c>
      <c r="I8">
        <v>2002</v>
      </c>
      <c r="J8">
        <v>2003</v>
      </c>
      <c r="K8">
        <v>2004</v>
      </c>
      <c r="L8">
        <v>2005</v>
      </c>
      <c r="M8">
        <v>2006</v>
      </c>
      <c r="N8">
        <v>2007</v>
      </c>
    </row>
    <row r="9" spans="1:201">
      <c r="A9" t="s">
        <v>1</v>
      </c>
      <c r="B9">
        <v>14618</v>
      </c>
      <c r="C9">
        <v>15690</v>
      </c>
      <c r="D9">
        <v>17205</v>
      </c>
      <c r="E9">
        <v>18537</v>
      </c>
      <c r="F9">
        <v>20382</v>
      </c>
      <c r="G9">
        <v>22120</v>
      </c>
      <c r="H9">
        <v>23099</v>
      </c>
      <c r="I9">
        <v>24077</v>
      </c>
      <c r="J9">
        <v>24568</v>
      </c>
      <c r="K9" s="3"/>
      <c r="L9" s="3"/>
      <c r="M9" s="3"/>
      <c r="N9" s="3"/>
    </row>
    <row r="10" spans="1:201">
      <c r="A10" t="s">
        <v>2</v>
      </c>
      <c r="B10">
        <v>12967</v>
      </c>
      <c r="C10">
        <v>13882</v>
      </c>
      <c r="D10">
        <v>15030</v>
      </c>
      <c r="E10">
        <v>16049</v>
      </c>
      <c r="F10">
        <v>17274</v>
      </c>
      <c r="G10">
        <v>18772</v>
      </c>
      <c r="H10">
        <v>19191</v>
      </c>
      <c r="I10">
        <v>19135</v>
      </c>
      <c r="J10">
        <v>19359</v>
      </c>
      <c r="K10" s="3"/>
      <c r="L10" s="3"/>
      <c r="M10" s="3"/>
      <c r="N10" s="3"/>
    </row>
    <row r="11" spans="1:201">
      <c r="B11">
        <f>B9/B10</f>
        <v>1.1273232050589959</v>
      </c>
      <c r="C11">
        <f>C9/C10</f>
        <v>1.1302405993372713</v>
      </c>
      <c r="D11">
        <f>D9/D10</f>
        <v>1.1447105788423153</v>
      </c>
      <c r="E11">
        <f t="shared" ref="E11:J11" si="12">E9/E10</f>
        <v>1.1550252352171475</v>
      </c>
      <c r="F11">
        <f t="shared" si="12"/>
        <v>1.1799235845779785</v>
      </c>
      <c r="G11">
        <f t="shared" si="12"/>
        <v>1.1783507351374387</v>
      </c>
      <c r="H11">
        <f t="shared" si="12"/>
        <v>1.2036371215674013</v>
      </c>
      <c r="I11">
        <f t="shared" si="12"/>
        <v>1.2582701855239091</v>
      </c>
      <c r="J11">
        <f t="shared" si="12"/>
        <v>1.2690738157962704</v>
      </c>
      <c r="K11">
        <f>1.2</f>
        <v>1.2</v>
      </c>
      <c r="L11">
        <v>1.2</v>
      </c>
      <c r="M11">
        <v>1.2</v>
      </c>
      <c r="N11">
        <v>1.2</v>
      </c>
    </row>
    <row r="12" spans="1:201">
      <c r="B12" t="s">
        <v>7</v>
      </c>
      <c r="C12" t="s">
        <v>8</v>
      </c>
    </row>
    <row r="13" spans="1:201">
      <c r="A13">
        <v>1973</v>
      </c>
      <c r="B13">
        <v>21389</v>
      </c>
      <c r="C13">
        <v>22487</v>
      </c>
      <c r="D13">
        <f>B13/C13</f>
        <v>0.95117178814426118</v>
      </c>
    </row>
    <row r="14" spans="1:201">
      <c r="A14">
        <v>1978</v>
      </c>
      <c r="B14">
        <v>26380</v>
      </c>
      <c r="C14">
        <v>26640</v>
      </c>
      <c r="D14">
        <f t="shared" ref="D14:D19" si="13">B14/C14</f>
        <v>0.99024024024024027</v>
      </c>
    </row>
    <row r="15" spans="1:201">
      <c r="A15">
        <v>1983</v>
      </c>
      <c r="B15">
        <v>29031</v>
      </c>
      <c r="C15">
        <v>27667</v>
      </c>
      <c r="D15">
        <f t="shared" si="13"/>
        <v>1.0493006108360141</v>
      </c>
    </row>
    <row r="16" spans="1:201">
      <c r="A16">
        <v>1988</v>
      </c>
      <c r="B16">
        <v>34902</v>
      </c>
      <c r="C16">
        <v>31330</v>
      </c>
      <c r="D16">
        <f t="shared" si="13"/>
        <v>1.1140121289498883</v>
      </c>
    </row>
    <row r="17" spans="1:4">
      <c r="A17">
        <v>1993</v>
      </c>
      <c r="B17">
        <v>45307</v>
      </c>
      <c r="C17">
        <v>40549</v>
      </c>
      <c r="D17">
        <f t="shared" si="13"/>
        <v>1.1173395151545045</v>
      </c>
    </row>
    <row r="18" spans="1:4">
      <c r="A18">
        <v>1998</v>
      </c>
      <c r="B18">
        <v>68641</v>
      </c>
      <c r="C18">
        <v>59431</v>
      </c>
      <c r="D18">
        <f t="shared" si="13"/>
        <v>1.1549696286449833</v>
      </c>
    </row>
    <row r="19" spans="1:4">
      <c r="A19">
        <v>2003</v>
      </c>
      <c r="B19">
        <v>97756</v>
      </c>
      <c r="C19">
        <v>77029</v>
      </c>
      <c r="D19">
        <f t="shared" si="13"/>
        <v>1.2690804761842942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ned Productions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Douglas</dc:creator>
  <cp:lastModifiedBy>Niall Douglas</cp:lastModifiedBy>
  <dcterms:created xsi:type="dcterms:W3CDTF">2008-12-16T01:06:10Z</dcterms:created>
  <dcterms:modified xsi:type="dcterms:W3CDTF">2008-12-16T14:42:18Z</dcterms:modified>
</cp:coreProperties>
</file>